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2" activeTab="7"/>
  </bookViews>
  <sheets>
    <sheet name="1、部门预算汇总表" sheetId="1" r:id="rId1"/>
    <sheet name="2、收支预算总表" sheetId="2" r:id="rId2"/>
    <sheet name="3、收入总表" sheetId="3" r:id="rId3"/>
    <sheet name="4、支出预算总表" sheetId="4" r:id="rId4"/>
    <sheet name="5、财政拨款收支总表" sheetId="5" r:id="rId5"/>
    <sheet name="6、一般公共预算支出表" sheetId="6" r:id="rId6"/>
    <sheet name="7、一般公共预算基本支出" sheetId="7" r:id="rId7"/>
    <sheet name="8、三公经费预算统计表" sheetId="8" r:id="rId8"/>
    <sheet name="9、政府性基金预算表" sheetId="9" r:id="rId9"/>
  </sheets>
  <definedNames>
    <definedName name="_xlnm.Print_Area" localSheetId="0">'1、部门预算汇总表'!$A$1:$AG$20</definedName>
    <definedName name="_xlnm.Print_Area" localSheetId="1">'2、收支预算总表'!$A$1:$U$27</definedName>
    <definedName name="_xlnm.Print_Area" localSheetId="4">'5、财政拨款收支总表'!$A$1:$D$20</definedName>
    <definedName name="_xlnm.Print_Area" localSheetId="5">'6、一般公共预算支出表'!$A$1:$S$60</definedName>
    <definedName name="_xlnm.Print_Area" localSheetId="8">'9、政府性基金预算表'!$A$1:$AG$20</definedName>
    <definedName name="_xlnm.Print_Titles" localSheetId="0">'1、部门预算汇总表'!$1:$7</definedName>
    <definedName name="_xlnm.Print_Titles" localSheetId="1">'2、收支预算总表'!$1:$7</definedName>
    <definedName name="_xlnm.Print_Titles" localSheetId="4">'5、财政拨款收支总表'!$1:$8</definedName>
    <definedName name="_xlnm.Print_Titles" localSheetId="5">'6、一般公共预算支出表'!$1:$8</definedName>
    <definedName name="_xlnm.Print_Titles" localSheetId="8">'9、政府性基金预算表'!$1:$7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<sst xmlns="http://schemas.openxmlformats.org/spreadsheetml/2006/main" count="525" uniqueCount="179">
  <si>
    <t>2017年政府性基金预算表</t>
  </si>
  <si>
    <t>04</t>
  </si>
  <si>
    <t>2017年支出预算总表</t>
  </si>
  <si>
    <t>社会保险基金安排</t>
  </si>
  <si>
    <t>收入</t>
  </si>
  <si>
    <t xml:space="preserve">  取暖补贴（离休）</t>
  </si>
  <si>
    <t>基金及附加</t>
  </si>
  <si>
    <t>其他支出</t>
  </si>
  <si>
    <t xml:space="preserve">  退休健康休养费（2015年、2016年）</t>
  </si>
  <si>
    <t>预算科目（单位）</t>
  </si>
  <si>
    <t>经费拨款</t>
  </si>
  <si>
    <t>缴入财政专户的行政事业性收费安排</t>
  </si>
  <si>
    <t xml:space="preserve">  文明奖（退休）</t>
  </si>
  <si>
    <t xml:space="preserve">  在职人员基本工资</t>
  </si>
  <si>
    <t>上级提前下达基金转移支付</t>
  </si>
  <si>
    <t>水资源费及广告收入安排</t>
  </si>
  <si>
    <t>99</t>
  </si>
  <si>
    <t>17</t>
  </si>
  <si>
    <t xml:space="preserve">  其他资本性支出</t>
  </si>
  <si>
    <t xml:space="preserve">    许昌市公安局系统</t>
  </si>
  <si>
    <t>公共财政预算支出</t>
  </si>
  <si>
    <t xml:space="preserve">  工伤保险</t>
  </si>
  <si>
    <t xml:space="preserve">  生育保险</t>
  </si>
  <si>
    <t>支                        出</t>
  </si>
  <si>
    <t xml:space="preserve">  规范后保留国家规定津贴补贴(在职)</t>
  </si>
  <si>
    <t>一般公务用车和执法执</t>
  </si>
  <si>
    <t>公共财政预算</t>
  </si>
  <si>
    <t>2017年经费拨款收支总表</t>
  </si>
  <si>
    <t>收                             入</t>
  </si>
  <si>
    <t>050001</t>
  </si>
  <si>
    <t>部门预算支出</t>
  </si>
  <si>
    <t xml:space="preserve">  取暖补贴（在职）</t>
  </si>
  <si>
    <t>收 入 合 计</t>
  </si>
  <si>
    <t xml:space="preserve">部门结余资金安排 </t>
  </si>
  <si>
    <t>其他资本性支出</t>
  </si>
  <si>
    <t>基金及附加安排</t>
  </si>
  <si>
    <t>上级提前下达专项补助</t>
  </si>
  <si>
    <t xml:space="preserve">  其他交通费</t>
  </si>
  <si>
    <t xml:space="preserve">  规范津贴补贴(离休）</t>
  </si>
  <si>
    <t xml:space="preserve">      许昌市拘留所</t>
  </si>
  <si>
    <t xml:space="preserve">  规范后保留国家规定津贴补贴(离休)</t>
  </si>
  <si>
    <t xml:space="preserve">  养老保险</t>
  </si>
  <si>
    <t>合计</t>
  </si>
  <si>
    <t>208</t>
  </si>
  <si>
    <t>204</t>
  </si>
  <si>
    <t>8、事业发展专项支出</t>
  </si>
  <si>
    <t>商品服务支出（项目）</t>
  </si>
  <si>
    <t>公检法司全额</t>
  </si>
  <si>
    <t>债务利息支出</t>
  </si>
  <si>
    <t xml:space="preserve">  转移性支出</t>
  </si>
  <si>
    <t>许昌市公安局系统</t>
  </si>
  <si>
    <t xml:space="preserve">  住房补贴（退休）</t>
  </si>
  <si>
    <t>对企事业单位的补贴</t>
  </si>
  <si>
    <t xml:space="preserve">  规范津贴补贴(在职)</t>
  </si>
  <si>
    <t>3、对企事业单位的补贴</t>
  </si>
  <si>
    <t>经费包括因公出国（境）费、公务用车购置及运行费和公务接待费。（1）</t>
  </si>
  <si>
    <t xml:space="preserve">  收  入  合  计</t>
  </si>
  <si>
    <t>金　额</t>
  </si>
  <si>
    <t>其他</t>
  </si>
  <si>
    <t>1、工资福利支出</t>
  </si>
  <si>
    <t>科目名称</t>
  </si>
  <si>
    <t>2、其他资本性支出</t>
  </si>
  <si>
    <t>公务用车购置费及租用费、燃料费、维修费、过路过桥费、保险费、安全奖</t>
  </si>
  <si>
    <t xml:space="preserve">  公务用车运行维护费</t>
  </si>
  <si>
    <t xml:space="preserve">  预增发工资(离休)</t>
  </si>
  <si>
    <t>项            目</t>
  </si>
  <si>
    <t>对个人家庭补助支出</t>
  </si>
  <si>
    <t xml:space="preserve">  事业发展专项支出</t>
  </si>
  <si>
    <t>项目</t>
  </si>
  <si>
    <t xml:space="preserve">  其他对个人和家庭补助支出</t>
  </si>
  <si>
    <t xml:space="preserve">  离休人员基本工资</t>
  </si>
  <si>
    <t xml:space="preserve">  目标考核奖(2015年、2016年)</t>
  </si>
  <si>
    <t>类</t>
  </si>
  <si>
    <t>3、商品服务支出</t>
  </si>
  <si>
    <t>2017年部门预算汇总表</t>
  </si>
  <si>
    <t xml:space="preserve">  其他工资福利支出</t>
  </si>
  <si>
    <t>差额补贴</t>
  </si>
  <si>
    <t>公共安全支出</t>
  </si>
  <si>
    <t>国有资源（资产）有偿使用收入安排</t>
  </si>
  <si>
    <t>2、对个人和家庭的补助</t>
  </si>
  <si>
    <t>单位代码</t>
  </si>
  <si>
    <t>经费拨款安排</t>
  </si>
  <si>
    <t>其中：（1）公务用车运行维护费</t>
  </si>
  <si>
    <t xml:space="preserve">  规范津贴补贴(离休)</t>
  </si>
  <si>
    <t>050011</t>
  </si>
  <si>
    <t xml:space="preserve">  离休健康休养费（2015年、2016年）</t>
  </si>
  <si>
    <t>3、对个人和家庭的补助</t>
  </si>
  <si>
    <t>2017年“三公”经费预算表</t>
  </si>
  <si>
    <t xml:space="preserve">  预增发工资(在职)</t>
  </si>
  <si>
    <t>2、公务接待费</t>
  </si>
  <si>
    <t xml:space="preserve">      （2）公务用车购置</t>
  </si>
  <si>
    <t>1、因公出国（境）费用</t>
  </si>
  <si>
    <t>部门预算总计</t>
  </si>
  <si>
    <t xml:space="preserve">  遗属补助</t>
  </si>
  <si>
    <t>02</t>
  </si>
  <si>
    <t>小计</t>
  </si>
  <si>
    <t>工资福利支出</t>
  </si>
  <si>
    <t>项                    目</t>
  </si>
  <si>
    <t xml:space="preserve">  公务用车运行维护费(车改)</t>
  </si>
  <si>
    <t xml:space="preserve">  公务员医疗保险</t>
  </si>
  <si>
    <t xml:space="preserve">  公安</t>
  </si>
  <si>
    <t>7、公务用车购置</t>
  </si>
  <si>
    <t xml:space="preserve">  行政事业单位离退休</t>
  </si>
  <si>
    <t xml:space="preserve">  公务交通补贴</t>
  </si>
  <si>
    <t>11</t>
  </si>
  <si>
    <t>支出</t>
  </si>
  <si>
    <t>支出项目</t>
  </si>
  <si>
    <t>2017年收入预算总表</t>
  </si>
  <si>
    <t>一般公共预算</t>
  </si>
  <si>
    <t xml:space="preserve">  工会经费</t>
  </si>
  <si>
    <t>2017年收支预算总表</t>
  </si>
  <si>
    <t>本年支出小计</t>
  </si>
  <si>
    <t xml:space="preserve">      许昌市公安局强制戒毒所</t>
  </si>
  <si>
    <t>励费用等支出，公务用车指用于履行公务的机动车辆，包括领导干部专车、</t>
  </si>
  <si>
    <t xml:space="preserve">      许昌市公安局</t>
  </si>
  <si>
    <t>部门结余资金安排</t>
  </si>
  <si>
    <t xml:space="preserve">  规范后保留国家规定津贴补贴（离 休）</t>
  </si>
  <si>
    <t>3、公务用车费</t>
  </si>
  <si>
    <t>**</t>
  </si>
  <si>
    <t>政府住房基金收入安排</t>
  </si>
  <si>
    <t>食补助费、杂费、培训费等支出。（2）公务用车购置及运行费，指单位</t>
  </si>
  <si>
    <t>2、商品服务支出</t>
  </si>
  <si>
    <t>缴入国库的行政事业性收费收入安排</t>
  </si>
  <si>
    <t>单位：百元</t>
  </si>
  <si>
    <t>商品和服务支出</t>
  </si>
  <si>
    <t xml:space="preserve">  文明奖(离退休)</t>
  </si>
  <si>
    <t xml:space="preserve">  医疗保险</t>
  </si>
  <si>
    <t>项</t>
  </si>
  <si>
    <t>缴入财政专户的行政事业性收费</t>
  </si>
  <si>
    <t>注：按照党中央、国务院有关规定及部门预算管理有关规定，“三公”</t>
  </si>
  <si>
    <t>社会保障和就业支出</t>
  </si>
  <si>
    <t>款</t>
  </si>
  <si>
    <t xml:space="preserve">  会议接待费</t>
  </si>
  <si>
    <t xml:space="preserve">      许昌市交通救助办公室</t>
  </si>
  <si>
    <t>050018</t>
  </si>
  <si>
    <t>050010</t>
  </si>
  <si>
    <t>因公出国（境）费，指单位工作人员公务出国（境）的住宿费、旅费、伙</t>
  </si>
  <si>
    <t>部门名称</t>
  </si>
  <si>
    <t>05</t>
  </si>
  <si>
    <t xml:space="preserve">  公务费</t>
  </si>
  <si>
    <t>01</t>
  </si>
  <si>
    <t>2017年一般公共预算支出表</t>
  </si>
  <si>
    <t>管理方式</t>
  </si>
  <si>
    <t xml:space="preserve">  住房公积金</t>
  </si>
  <si>
    <t>总计</t>
  </si>
  <si>
    <t>1、商品和服务支出(项目)</t>
  </si>
  <si>
    <t>事业发展专项支出</t>
  </si>
  <si>
    <t xml:space="preserve">  商品和服务支出(项目)</t>
  </si>
  <si>
    <t xml:space="preserve">  水电暖补贴</t>
  </si>
  <si>
    <t xml:space="preserve">  住房补贴（离休）</t>
  </si>
  <si>
    <t xml:space="preserve">  文明奖(离休)</t>
  </si>
  <si>
    <t>12</t>
  </si>
  <si>
    <t>排污费安排</t>
  </si>
  <si>
    <t xml:space="preserve">  住房补贴（在职）</t>
  </si>
  <si>
    <t>二、项目支出</t>
  </si>
  <si>
    <t>4、转移性支出</t>
  </si>
  <si>
    <t>教育附加安排</t>
  </si>
  <si>
    <t>050004</t>
  </si>
  <si>
    <t>支 出 合 计</t>
  </si>
  <si>
    <t>其他收入安排</t>
  </si>
  <si>
    <t>共计</t>
  </si>
  <si>
    <t>转移性支出</t>
  </si>
  <si>
    <t>对个人和家庭补助支出</t>
  </si>
  <si>
    <t xml:space="preserve">上级提前下达专项补助（公共财政预算）
</t>
  </si>
  <si>
    <t>6、其他支出</t>
  </si>
  <si>
    <t>“三公”经费预算数</t>
  </si>
  <si>
    <t>缴入国库的行政事业性收费安排</t>
  </si>
  <si>
    <t xml:space="preserve">      许昌市看守所</t>
  </si>
  <si>
    <t xml:space="preserve">  目标考核奖（2015年、2016年）</t>
  </si>
  <si>
    <t>一、基本支出</t>
  </si>
  <si>
    <t>基金预算</t>
  </si>
  <si>
    <t xml:space="preserve">  职工教育经费</t>
  </si>
  <si>
    <t xml:space="preserve">  取暖补贴（退休）</t>
  </si>
  <si>
    <t>罚没收入安排</t>
  </si>
  <si>
    <t>商品和服务支出(项目)</t>
  </si>
  <si>
    <t xml:space="preserve">  文明奖(在职)</t>
  </si>
  <si>
    <t xml:space="preserve">  职工福利费</t>
  </si>
  <si>
    <t>5、债务利息支出</t>
  </si>
  <si>
    <t>科目编码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</si>
</sst>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0_);[Red]\(0\)"/>
    <numFmt numFmtId="183" formatCode="* #,##0.00;* \-#,##0.00;* &quot;&quot;??;@"/>
    <numFmt numFmtId="184" formatCode="#,##0.0_);[Red]\(#,##0.0\)"/>
    <numFmt numFmtId="185" formatCode="#,##0.0_ "/>
    <numFmt numFmtId="186" formatCode="#,##0.0"/>
    <numFmt numFmtId="187" formatCode="#,##0.0000"/>
    <numFmt numFmtId="188" formatCode="_ * #,##0_ ;_ * \-#,##0_ ;_ * &quot;-&quot;_ ;_ @_ "/>
    <numFmt numFmtId="189" formatCode=";;"/>
    <numFmt numFmtId="190" formatCode="&quot;￥&quot;#,##0.00;&quot;￥&quot;\-#,##0.00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15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2" xfId="19" applyNumberFormat="1" applyFont="1" applyFill="1" applyBorder="1" applyAlignment="1" applyProtection="1">
      <alignment horizontal="centerContinuous" vertical="center"/>
      <protection/>
    </xf>
    <xf numFmtId="0" fontId="0" fillId="0" borderId="3" xfId="19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Alignment="1" applyProtection="1">
      <alignment vertical="center" wrapText="1"/>
      <protection/>
    </xf>
    <xf numFmtId="183" fontId="5" fillId="0" borderId="0" xfId="0" applyNumberFormat="1" applyFont="1" applyFill="1" applyAlignment="1" applyProtection="1">
      <alignment horizontal="right" vertical="center"/>
      <protection/>
    </xf>
    <xf numFmtId="184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right" vertical="center"/>
      <protection/>
    </xf>
    <xf numFmtId="183" fontId="5" fillId="0" borderId="5" xfId="0" applyNumberFormat="1" applyFont="1" applyFill="1" applyBorder="1" applyAlignment="1" applyProtection="1">
      <alignment horizontal="centerContinuous" vertical="center"/>
      <protection/>
    </xf>
    <xf numFmtId="186" fontId="5" fillId="0" borderId="1" xfId="0" applyNumberFormat="1" applyFont="1" applyFill="1" applyBorder="1" applyAlignment="1">
      <alignment horizontal="left" vertical="center"/>
    </xf>
    <xf numFmtId="0" fontId="7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86" fontId="5" fillId="0" borderId="2" xfId="0" applyNumberFormat="1" applyFont="1" applyFill="1" applyBorder="1" applyAlignment="1">
      <alignment horizontal="left" vertical="center"/>
    </xf>
    <xf numFmtId="186" fontId="5" fillId="0" borderId="2" xfId="0" applyNumberFormat="1" applyFont="1" applyFill="1" applyBorder="1" applyAlignment="1" applyProtection="1">
      <alignment vertical="center"/>
      <protection/>
    </xf>
    <xf numFmtId="186" fontId="5" fillId="0" borderId="2" xfId="0" applyNumberFormat="1" applyFont="1" applyFill="1" applyBorder="1" applyAlignment="1" applyProtection="1">
      <alignment horizontal="left" vertical="center"/>
      <protection/>
    </xf>
    <xf numFmtId="186" fontId="5" fillId="0" borderId="6" xfId="0" applyNumberFormat="1" applyFont="1" applyFill="1" applyBorder="1" applyAlignment="1" applyProtection="1">
      <alignment horizontal="left" vertical="center"/>
      <protection/>
    </xf>
    <xf numFmtId="186" fontId="5" fillId="0" borderId="5" xfId="0" applyNumberFormat="1" applyFont="1" applyFill="1" applyBorder="1" applyAlignment="1">
      <alignment horizontal="center" vertical="center"/>
    </xf>
    <xf numFmtId="0" fontId="7" fillId="0" borderId="0" xfId="0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0" fillId="0" borderId="7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6" fontId="5" fillId="0" borderId="7" xfId="0" applyNumberFormat="1" applyFont="1" applyFill="1" applyBorder="1" applyAlignment="1" applyProtection="1">
      <alignment horizontal="left" vertical="center"/>
      <protection/>
    </xf>
    <xf numFmtId="186" fontId="5" fillId="0" borderId="5" xfId="0" applyNumberFormat="1" applyFont="1" applyFill="1" applyBorder="1" applyAlignment="1">
      <alignment horizontal="left" vertical="center"/>
    </xf>
    <xf numFmtId="184" fontId="5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0" fontId="11" fillId="0" borderId="0" xfId="0" applyFill="1" applyAlignment="1">
      <alignment vertical="center"/>
    </xf>
    <xf numFmtId="186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3" fontId="5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" xfId="19" applyNumberFormat="1" applyFont="1" applyFill="1" applyBorder="1" applyAlignment="1" applyProtection="1">
      <alignment horizontal="centerContinuous" vertical="center"/>
      <protection/>
    </xf>
    <xf numFmtId="0" fontId="0" fillId="0" borderId="12" xfId="19" applyNumberFormat="1" applyFont="1" applyFill="1" applyBorder="1" applyAlignment="1" applyProtection="1">
      <alignment horizontal="centerContinuous" vertical="center"/>
      <protection/>
    </xf>
    <xf numFmtId="0" fontId="0" fillId="0" borderId="1" xfId="19" applyNumberFormat="1" applyFont="1" applyFill="1" applyBorder="1" applyAlignment="1" applyProtection="1">
      <alignment horizontal="centerContinuous" vertical="center"/>
      <protection/>
    </xf>
    <xf numFmtId="49" fontId="0" fillId="0" borderId="0" xfId="19" applyNumberFormat="1" applyFont="1" applyFill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Continuous" vertical="center"/>
      <protection/>
    </xf>
    <xf numFmtId="49" fontId="0" fillId="3" borderId="1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6" xfId="0" applyBorder="1" applyAlignment="1">
      <alignment/>
    </xf>
    <xf numFmtId="0" fontId="7" fillId="0" borderId="6" xfId="0" applyBorder="1" applyAlignment="1">
      <alignment vertical="center"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183" fontId="5" fillId="0" borderId="3" xfId="0" applyNumberFormat="1" applyFont="1" applyFill="1" applyBorder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/>
    </xf>
    <xf numFmtId="183" fontId="6" fillId="0" borderId="0" xfId="0" applyNumberFormat="1" applyFont="1" applyFill="1" applyAlignment="1" applyProtection="1">
      <alignment horizontal="centerContinuous" vertical="center"/>
      <protection/>
    </xf>
    <xf numFmtId="183" fontId="5" fillId="0" borderId="7" xfId="0" applyNumberFormat="1" applyFont="1" applyFill="1" applyBorder="1" applyAlignment="1" applyProtection="1">
      <alignment horizontal="centerContinuous" vertical="center"/>
      <protection/>
    </xf>
    <xf numFmtId="183" fontId="5" fillId="0" borderId="8" xfId="0" applyNumberFormat="1" applyFont="1" applyFill="1" applyBorder="1" applyAlignment="1" applyProtection="1">
      <alignment horizontal="centerContinuous" vertical="center"/>
      <protection/>
    </xf>
    <xf numFmtId="3" fontId="5" fillId="0" borderId="5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 applyProtection="1">
      <alignment horizontal="right" vertical="center" wrapText="1"/>
      <protection/>
    </xf>
    <xf numFmtId="3" fontId="5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5" fillId="0" borderId="7" xfId="0" applyNumberFormat="1" applyFont="1" applyFill="1" applyBorder="1" applyAlignment="1" applyProtection="1">
      <alignment horizontal="right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3" fontId="5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3" fontId="5" fillId="0" borderId="6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2" xfId="0" applyNumberFormat="1" applyFont="1" applyFill="1" applyBorder="1" applyAlignment="1" applyProtection="1">
      <alignment horizontal="right" vertical="center" wrapText="1"/>
      <protection/>
    </xf>
    <xf numFmtId="3" fontId="5" fillId="0" borderId="3" xfId="0" applyNumberFormat="1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0" borderId="8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/>
      <protection/>
    </xf>
    <xf numFmtId="49" fontId="0" fillId="0" borderId="7" xfId="0" applyNumberFormat="1" applyFont="1" applyFill="1" applyBorder="1" applyAlignment="1" applyProtection="1">
      <alignment/>
      <protection/>
    </xf>
    <xf numFmtId="189" fontId="5" fillId="0" borderId="5" xfId="18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ill="1" applyBorder="1" applyAlignment="1">
      <alignment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189" fontId="5" fillId="0" borderId="7" xfId="18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vertical="center"/>
      <protection/>
    </xf>
    <xf numFmtId="0" fontId="0" fillId="0" borderId="7" xfId="19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8" xfId="19" applyNumberFormat="1" applyFont="1" applyFill="1" applyBorder="1" applyAlignment="1" applyProtection="1">
      <alignment horizontal="center" vertical="center" wrapText="1"/>
      <protection/>
    </xf>
    <xf numFmtId="0" fontId="0" fillId="0" borderId="3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83" fontId="5" fillId="0" borderId="7" xfId="0" applyNumberFormat="1" applyFont="1" applyFill="1" applyBorder="1" applyAlignment="1" applyProtection="1">
      <alignment horizontal="center" vertical="center"/>
      <protection/>
    </xf>
    <xf numFmtId="183" fontId="5" fillId="0" borderId="9" xfId="0" applyNumberFormat="1" applyFont="1" applyFill="1" applyBorder="1" applyAlignment="1" applyProtection="1">
      <alignment horizontal="center" vertical="center"/>
      <protection/>
    </xf>
    <xf numFmtId="183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184" fontId="5" fillId="0" borderId="5" xfId="0" applyNumberFormat="1" applyFont="1" applyFill="1" applyBorder="1" applyAlignment="1" applyProtection="1">
      <alignment horizontal="center" vertical="center" wrapText="1"/>
      <protection/>
    </xf>
    <xf numFmtId="184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83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 wrapText="1"/>
    </xf>
    <xf numFmtId="183" fontId="5" fillId="0" borderId="9" xfId="0" applyNumberFormat="1" applyFont="1" applyFill="1" applyBorder="1" applyAlignment="1" applyProtection="1">
      <alignment horizontal="center" vertical="center" wrapText="1"/>
      <protection/>
    </xf>
    <xf numFmtId="18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83" fontId="5" fillId="0" borderId="13" xfId="0" applyNumberFormat="1" applyFont="1" applyFill="1" applyBorder="1" applyAlignment="1" applyProtection="1">
      <alignment horizontal="center" vertical="center"/>
      <protection/>
    </xf>
    <xf numFmtId="183" fontId="5" fillId="0" borderId="15" xfId="0" applyNumberFormat="1" applyFont="1" applyFill="1" applyBorder="1" applyAlignment="1" applyProtection="1">
      <alignment horizontal="center" vertical="center"/>
      <protection/>
    </xf>
    <xf numFmtId="183" fontId="5" fillId="0" borderId="14" xfId="0" applyNumberFormat="1" applyFont="1" applyFill="1" applyBorder="1" applyAlignment="1" applyProtection="1">
      <alignment horizontal="center" vertical="center"/>
      <protection/>
    </xf>
    <xf numFmtId="183" fontId="5" fillId="0" borderId="11" xfId="0" applyNumberFormat="1" applyFont="1" applyFill="1" applyBorder="1" applyAlignment="1" applyProtection="1">
      <alignment horizontal="center" vertical="center"/>
      <protection/>
    </xf>
    <xf numFmtId="184" fontId="5" fillId="0" borderId="9" xfId="0" applyNumberFormat="1" applyFont="1" applyFill="1" applyBorder="1" applyAlignment="1" applyProtection="1">
      <alignment horizontal="center" vertical="center"/>
      <protection/>
    </xf>
    <xf numFmtId="184" fontId="5" fillId="0" borderId="6" xfId="0" applyNumberFormat="1" applyFont="1" applyFill="1" applyBorder="1" applyAlignment="1" applyProtection="1">
      <alignment horizontal="center" vertical="center"/>
      <protection/>
    </xf>
    <xf numFmtId="184" fontId="5" fillId="0" borderId="13" xfId="0" applyNumberFormat="1" applyFont="1" applyFill="1" applyBorder="1" applyAlignment="1" applyProtection="1">
      <alignment horizontal="center" vertical="center"/>
      <protection/>
    </xf>
    <xf numFmtId="183" fontId="5" fillId="0" borderId="5" xfId="0" applyNumberFormat="1" applyFont="1" applyFill="1" applyBorder="1" applyAlignment="1" applyProtection="1">
      <alignment horizontal="center" vertical="center"/>
      <protection/>
    </xf>
    <xf numFmtId="183" fontId="5" fillId="0" borderId="4" xfId="0" applyNumberFormat="1" applyFont="1" applyFill="1" applyBorder="1" applyAlignment="1" applyProtection="1">
      <alignment horizontal="center" vertical="center"/>
      <protection/>
    </xf>
    <xf numFmtId="183" fontId="5" fillId="0" borderId="3" xfId="0" applyNumberFormat="1" applyFont="1" applyFill="1" applyBorder="1" applyAlignment="1" applyProtection="1">
      <alignment horizontal="center" vertical="center"/>
      <protection/>
    </xf>
    <xf numFmtId="184" fontId="5" fillId="0" borderId="7" xfId="0" applyNumberFormat="1" applyFont="1" applyFill="1" applyBorder="1" applyAlignment="1" applyProtection="1">
      <alignment horizontal="center" vertical="center"/>
      <protection/>
    </xf>
    <xf numFmtId="184" fontId="5" fillId="0" borderId="2" xfId="0" applyNumberFormat="1" applyFont="1" applyFill="1" applyBorder="1" applyAlignment="1" applyProtection="1">
      <alignment horizontal="center" vertical="center"/>
      <protection/>
    </xf>
    <xf numFmtId="184" fontId="5" fillId="0" borderId="3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Continuous" vertical="center"/>
      <protection/>
    </xf>
    <xf numFmtId="183" fontId="5" fillId="0" borderId="5" xfId="0" applyNumberFormat="1" applyFont="1" applyFill="1" applyBorder="1" applyAlignment="1" applyProtection="1">
      <alignment horizontal="centerContinuous" vertical="center"/>
      <protection/>
    </xf>
    <xf numFmtId="183" fontId="5" fillId="0" borderId="1" xfId="0" applyNumberFormat="1" applyFont="1" applyFill="1" applyBorder="1" applyAlignment="1" applyProtection="1">
      <alignment horizontal="center" vertical="center"/>
      <protection/>
    </xf>
    <xf numFmtId="183" fontId="5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19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showZeros="0" workbookViewId="0" topLeftCell="A1">
      <selection activeCell="A36" sqref="A36"/>
    </sheetView>
  </sheetViews>
  <sheetFormatPr defaultColWidth="9.16015625" defaultRowHeight="12.75" customHeight="1"/>
  <cols>
    <col min="1" max="1" width="44" style="0" customWidth="1"/>
    <col min="2" max="2" width="9.16015625" style="0" customWidth="1"/>
    <col min="3" max="3" width="8.66015625" style="0" customWidth="1"/>
    <col min="4" max="4" width="12.83203125" style="0" customWidth="1"/>
    <col min="5" max="5" width="11.33203125" style="0" customWidth="1"/>
    <col min="6" max="6" width="10.5" style="0" customWidth="1"/>
    <col min="7" max="10" width="9.16015625" style="0" customWidth="1"/>
    <col min="11" max="11" width="8.66015625" style="0" customWidth="1"/>
    <col min="12" max="12" width="7" style="0" customWidth="1"/>
    <col min="13" max="13" width="9.16015625" style="0" customWidth="1"/>
    <col min="14" max="14" width="7.66015625" style="0" customWidth="1"/>
    <col min="15" max="15" width="10.83203125" style="0" customWidth="1"/>
    <col min="16" max="16" width="10" style="0" customWidth="1"/>
    <col min="17" max="18" width="6.66015625" style="0" customWidth="1"/>
    <col min="19" max="19" width="7.16015625" style="0" customWidth="1"/>
    <col min="20" max="20" width="19.66015625" style="0" customWidth="1"/>
    <col min="21" max="21" width="12.16015625" style="0" customWidth="1"/>
    <col min="22" max="22" width="6.66015625" style="0" customWidth="1"/>
    <col min="23" max="23" width="16.33203125" style="0" customWidth="1"/>
    <col min="24" max="24" width="6.66015625" style="0" customWidth="1"/>
    <col min="25" max="25" width="9.83203125" style="0" customWidth="1"/>
    <col min="26" max="26" width="7.5" style="0" customWidth="1"/>
    <col min="27" max="27" width="5.5" style="0" customWidth="1"/>
    <col min="28" max="28" width="5" style="0" customWidth="1"/>
  </cols>
  <sheetData>
    <row r="1" spans="1:31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2"/>
      <c r="AE1" s="2"/>
    </row>
    <row r="2" spans="1:31" ht="24" customHeight="1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</row>
    <row r="3" spans="1:31" ht="18" customHeight="1">
      <c r="A3" s="106" t="s">
        <v>50</v>
      </c>
      <c r="C3" s="3"/>
      <c r="D3" s="65"/>
      <c r="E3" s="65"/>
      <c r="F3" s="65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" t="s">
        <v>123</v>
      </c>
      <c r="AA3" s="6"/>
      <c r="AB3" s="6"/>
      <c r="AC3" s="2"/>
      <c r="AD3" s="2"/>
      <c r="AE3" s="2"/>
    </row>
    <row r="4" spans="1:31" ht="27.75" customHeight="1">
      <c r="A4" s="135" t="s">
        <v>9</v>
      </c>
      <c r="B4" s="135" t="s">
        <v>80</v>
      </c>
      <c r="C4" s="135" t="s">
        <v>142</v>
      </c>
      <c r="D4" s="138" t="s">
        <v>92</v>
      </c>
      <c r="E4" s="66" t="s">
        <v>10</v>
      </c>
      <c r="F4" s="67"/>
      <c r="G4" s="7"/>
      <c r="H4" s="7"/>
      <c r="I4" s="7"/>
      <c r="J4" s="7"/>
      <c r="K4" s="7"/>
      <c r="L4" s="7"/>
      <c r="M4" s="7"/>
      <c r="N4" s="8"/>
      <c r="O4" s="137" t="s">
        <v>122</v>
      </c>
      <c r="P4" s="135" t="s">
        <v>173</v>
      </c>
      <c r="Q4" s="135" t="s">
        <v>152</v>
      </c>
      <c r="R4" s="135" t="s">
        <v>156</v>
      </c>
      <c r="S4" s="135" t="s">
        <v>15</v>
      </c>
      <c r="T4" s="135" t="s">
        <v>119</v>
      </c>
      <c r="U4" s="135" t="s">
        <v>78</v>
      </c>
      <c r="V4" s="134" t="s">
        <v>3</v>
      </c>
      <c r="W4" s="135" t="s">
        <v>36</v>
      </c>
      <c r="X4" s="135"/>
      <c r="Y4" s="135" t="s">
        <v>35</v>
      </c>
      <c r="Z4" s="135" t="s">
        <v>128</v>
      </c>
      <c r="AA4" s="135" t="s">
        <v>115</v>
      </c>
      <c r="AB4" s="135" t="s">
        <v>159</v>
      </c>
      <c r="AC4" s="2"/>
      <c r="AD4" s="2"/>
      <c r="AE4" s="2"/>
    </row>
    <row r="5" spans="1:31" ht="30" customHeight="1">
      <c r="A5" s="135"/>
      <c r="B5" s="135"/>
      <c r="C5" s="135"/>
      <c r="D5" s="135"/>
      <c r="E5" s="136" t="s">
        <v>42</v>
      </c>
      <c r="F5" s="136" t="s">
        <v>96</v>
      </c>
      <c r="G5" s="136" t="s">
        <v>66</v>
      </c>
      <c r="H5" s="136" t="s">
        <v>124</v>
      </c>
      <c r="I5" s="136" t="s">
        <v>46</v>
      </c>
      <c r="J5" s="136" t="s">
        <v>52</v>
      </c>
      <c r="K5" s="136" t="s">
        <v>161</v>
      </c>
      <c r="L5" s="136" t="s">
        <v>48</v>
      </c>
      <c r="M5" s="136" t="s">
        <v>34</v>
      </c>
      <c r="N5" s="136" t="s">
        <v>7</v>
      </c>
      <c r="O5" s="135"/>
      <c r="P5" s="135"/>
      <c r="Q5" s="135"/>
      <c r="R5" s="135"/>
      <c r="S5" s="135"/>
      <c r="T5" s="135"/>
      <c r="U5" s="135"/>
      <c r="V5" s="134"/>
      <c r="W5" s="135" t="s">
        <v>26</v>
      </c>
      <c r="X5" s="135" t="s">
        <v>170</v>
      </c>
      <c r="Y5" s="135"/>
      <c r="Z5" s="135"/>
      <c r="AA5" s="135"/>
      <c r="AB5" s="135"/>
      <c r="AC5" s="2"/>
      <c r="AD5" s="2"/>
      <c r="AE5" s="2"/>
    </row>
    <row r="6" spans="1:31" ht="18.75" customHeight="1">
      <c r="A6" s="135"/>
      <c r="B6" s="135"/>
      <c r="C6" s="135"/>
      <c r="D6" s="135"/>
      <c r="E6" s="135"/>
      <c r="F6" s="135"/>
      <c r="G6" s="135"/>
      <c r="H6" s="135"/>
      <c r="I6" s="135"/>
      <c r="J6" s="136"/>
      <c r="K6" s="136"/>
      <c r="L6" s="136"/>
      <c r="M6" s="136"/>
      <c r="N6" s="135"/>
      <c r="O6" s="135"/>
      <c r="P6" s="135"/>
      <c r="Q6" s="135"/>
      <c r="R6" s="135"/>
      <c r="S6" s="135"/>
      <c r="T6" s="135"/>
      <c r="U6" s="135"/>
      <c r="V6" s="134"/>
      <c r="W6" s="135"/>
      <c r="X6" s="135"/>
      <c r="Y6" s="135"/>
      <c r="Z6" s="135"/>
      <c r="AA6" s="135"/>
      <c r="AB6" s="135"/>
      <c r="AC6" s="2"/>
      <c r="AD6" s="2"/>
      <c r="AE6" s="2"/>
    </row>
    <row r="7" spans="1:31" ht="19.5" customHeight="1">
      <c r="A7" s="9" t="s">
        <v>118</v>
      </c>
      <c r="B7" s="9" t="s">
        <v>118</v>
      </c>
      <c r="C7" s="9" t="s">
        <v>118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10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10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2"/>
      <c r="AD7" s="2"/>
      <c r="AE7" s="2"/>
    </row>
    <row r="8" spans="1:31" ht="17.25" customHeight="1">
      <c r="A8" s="105" t="s">
        <v>42</v>
      </c>
      <c r="B8" s="103"/>
      <c r="C8" s="103"/>
      <c r="D8" s="101">
        <v>3571085</v>
      </c>
      <c r="E8" s="101">
        <v>2494645</v>
      </c>
      <c r="F8" s="101">
        <v>1562283</v>
      </c>
      <c r="G8" s="101">
        <v>247547</v>
      </c>
      <c r="H8" s="101">
        <v>303180</v>
      </c>
      <c r="I8" s="101">
        <v>381635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461240</v>
      </c>
      <c r="P8" s="101">
        <v>343500</v>
      </c>
      <c r="Q8" s="101">
        <v>0</v>
      </c>
      <c r="R8" s="101">
        <v>0</v>
      </c>
      <c r="S8" s="102">
        <v>0</v>
      </c>
      <c r="T8" s="104">
        <v>0</v>
      </c>
      <c r="U8" s="102">
        <v>75000</v>
      </c>
      <c r="V8" s="104">
        <v>0</v>
      </c>
      <c r="W8" s="101">
        <v>192700</v>
      </c>
      <c r="X8" s="101">
        <v>0</v>
      </c>
      <c r="Y8" s="101">
        <v>0</v>
      </c>
      <c r="Z8" s="101">
        <v>0</v>
      </c>
      <c r="AA8" s="101">
        <v>0</v>
      </c>
      <c r="AB8" s="102">
        <v>4000</v>
      </c>
      <c r="AC8" s="2"/>
      <c r="AD8" s="2"/>
      <c r="AE8" s="2"/>
    </row>
    <row r="9" spans="1:31" ht="17.25" customHeight="1">
      <c r="A9" s="105" t="s">
        <v>77</v>
      </c>
      <c r="B9" s="103"/>
      <c r="C9" s="103"/>
      <c r="D9" s="101">
        <v>3489104</v>
      </c>
      <c r="E9" s="101">
        <v>2412951</v>
      </c>
      <c r="F9" s="101">
        <v>1562283</v>
      </c>
      <c r="G9" s="101">
        <v>165853</v>
      </c>
      <c r="H9" s="101">
        <v>303180</v>
      </c>
      <c r="I9" s="101">
        <v>381635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460953</v>
      </c>
      <c r="P9" s="101">
        <v>343500</v>
      </c>
      <c r="Q9" s="101">
        <v>0</v>
      </c>
      <c r="R9" s="101">
        <v>0</v>
      </c>
      <c r="S9" s="102">
        <v>0</v>
      </c>
      <c r="T9" s="104">
        <v>0</v>
      </c>
      <c r="U9" s="102">
        <v>75000</v>
      </c>
      <c r="V9" s="104">
        <v>0</v>
      </c>
      <c r="W9" s="101">
        <v>192700</v>
      </c>
      <c r="X9" s="101">
        <v>0</v>
      </c>
      <c r="Y9" s="101">
        <v>0</v>
      </c>
      <c r="Z9" s="101">
        <v>0</v>
      </c>
      <c r="AA9" s="101">
        <v>0</v>
      </c>
      <c r="AB9" s="102">
        <v>4000</v>
      </c>
      <c r="AC9" s="2"/>
      <c r="AD9" s="2"/>
      <c r="AE9" s="2"/>
    </row>
    <row r="10" spans="1:31" ht="17.25" customHeight="1">
      <c r="A10" s="105" t="s">
        <v>100</v>
      </c>
      <c r="B10" s="103"/>
      <c r="C10" s="103"/>
      <c r="D10" s="101">
        <v>3489104</v>
      </c>
      <c r="E10" s="101">
        <v>2412951</v>
      </c>
      <c r="F10" s="101">
        <v>1562283</v>
      </c>
      <c r="G10" s="101">
        <v>165853</v>
      </c>
      <c r="H10" s="101">
        <v>303180</v>
      </c>
      <c r="I10" s="101">
        <v>381635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460953</v>
      </c>
      <c r="P10" s="101">
        <v>343500</v>
      </c>
      <c r="Q10" s="101">
        <v>0</v>
      </c>
      <c r="R10" s="101">
        <v>0</v>
      </c>
      <c r="S10" s="102">
        <v>0</v>
      </c>
      <c r="T10" s="104">
        <v>0</v>
      </c>
      <c r="U10" s="102">
        <v>75000</v>
      </c>
      <c r="V10" s="104">
        <v>0</v>
      </c>
      <c r="W10" s="101">
        <v>192700</v>
      </c>
      <c r="X10" s="101">
        <v>0</v>
      </c>
      <c r="Y10" s="101">
        <v>0</v>
      </c>
      <c r="Z10" s="101">
        <v>0</v>
      </c>
      <c r="AA10" s="101">
        <v>0</v>
      </c>
      <c r="AB10" s="102">
        <v>4000</v>
      </c>
      <c r="AC10" s="2"/>
      <c r="AD10" s="2"/>
      <c r="AE10" s="2"/>
    </row>
    <row r="11" spans="1:31" ht="17.25" customHeight="1">
      <c r="A11" s="105" t="s">
        <v>19</v>
      </c>
      <c r="B11" s="103"/>
      <c r="C11" s="103"/>
      <c r="D11" s="101">
        <v>3489104</v>
      </c>
      <c r="E11" s="101">
        <v>2412951</v>
      </c>
      <c r="F11" s="101">
        <v>1562283</v>
      </c>
      <c r="G11" s="101">
        <v>165853</v>
      </c>
      <c r="H11" s="101">
        <v>303180</v>
      </c>
      <c r="I11" s="101">
        <v>381635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460953</v>
      </c>
      <c r="P11" s="101">
        <v>343500</v>
      </c>
      <c r="Q11" s="101">
        <v>0</v>
      </c>
      <c r="R11" s="101">
        <v>0</v>
      </c>
      <c r="S11" s="102">
        <v>0</v>
      </c>
      <c r="T11" s="104">
        <v>0</v>
      </c>
      <c r="U11" s="102">
        <v>75000</v>
      </c>
      <c r="V11" s="104">
        <v>0</v>
      </c>
      <c r="W11" s="101">
        <v>192700</v>
      </c>
      <c r="X11" s="101">
        <v>0</v>
      </c>
      <c r="Y11" s="101">
        <v>0</v>
      </c>
      <c r="Z11" s="101">
        <v>0</v>
      </c>
      <c r="AA11" s="101">
        <v>0</v>
      </c>
      <c r="AB11" s="102">
        <v>4000</v>
      </c>
      <c r="AC11" s="2"/>
      <c r="AD11" s="2"/>
      <c r="AE11" s="2"/>
    </row>
    <row r="12" spans="1:31" ht="17.25" customHeight="1">
      <c r="A12" s="105" t="s">
        <v>114</v>
      </c>
      <c r="B12" s="103" t="s">
        <v>29</v>
      </c>
      <c r="C12" s="103" t="s">
        <v>47</v>
      </c>
      <c r="D12" s="101">
        <v>3421898</v>
      </c>
      <c r="E12" s="101">
        <v>2351745</v>
      </c>
      <c r="F12" s="101">
        <v>1562283</v>
      </c>
      <c r="G12" s="101">
        <v>125633</v>
      </c>
      <c r="H12" s="101">
        <v>303180</v>
      </c>
      <c r="I12" s="101">
        <v>360649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460953</v>
      </c>
      <c r="P12" s="101">
        <v>343500</v>
      </c>
      <c r="Q12" s="101">
        <v>0</v>
      </c>
      <c r="R12" s="101">
        <v>0</v>
      </c>
      <c r="S12" s="102">
        <v>0</v>
      </c>
      <c r="T12" s="104">
        <v>0</v>
      </c>
      <c r="U12" s="102">
        <v>75000</v>
      </c>
      <c r="V12" s="104">
        <v>0</v>
      </c>
      <c r="W12" s="101">
        <v>190700</v>
      </c>
      <c r="X12" s="101">
        <v>0</v>
      </c>
      <c r="Y12" s="101">
        <v>0</v>
      </c>
      <c r="Z12" s="101">
        <v>0</v>
      </c>
      <c r="AA12" s="101">
        <v>0</v>
      </c>
      <c r="AB12" s="102">
        <v>0</v>
      </c>
      <c r="AC12" s="2"/>
      <c r="AD12" s="2"/>
      <c r="AE12" s="2"/>
    </row>
    <row r="13" spans="1:31" ht="17.25" customHeight="1">
      <c r="A13" s="105" t="s">
        <v>167</v>
      </c>
      <c r="B13" s="103" t="s">
        <v>157</v>
      </c>
      <c r="C13" s="103" t="s">
        <v>76</v>
      </c>
      <c r="D13" s="101">
        <v>39900</v>
      </c>
      <c r="E13" s="101">
        <v>35900</v>
      </c>
      <c r="F13" s="101">
        <v>0</v>
      </c>
      <c r="G13" s="101">
        <v>25800</v>
      </c>
      <c r="H13" s="101">
        <v>0</v>
      </c>
      <c r="I13" s="101">
        <v>10100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2">
        <v>0</v>
      </c>
      <c r="T13" s="104">
        <v>0</v>
      </c>
      <c r="U13" s="102">
        <v>0</v>
      </c>
      <c r="V13" s="104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2">
        <v>4000</v>
      </c>
      <c r="AC13" s="2"/>
      <c r="AD13" s="2"/>
      <c r="AE13" s="2"/>
    </row>
    <row r="14" spans="1:31" ht="17.25" customHeight="1">
      <c r="A14" s="105" t="s">
        <v>39</v>
      </c>
      <c r="B14" s="103" t="s">
        <v>135</v>
      </c>
      <c r="C14" s="103" t="s">
        <v>58</v>
      </c>
      <c r="D14" s="101">
        <v>7474</v>
      </c>
      <c r="E14" s="101">
        <v>7474</v>
      </c>
      <c r="F14" s="101">
        <v>0</v>
      </c>
      <c r="G14" s="101">
        <v>3510</v>
      </c>
      <c r="H14" s="101">
        <v>0</v>
      </c>
      <c r="I14" s="101">
        <v>3964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2">
        <v>0</v>
      </c>
      <c r="T14" s="104">
        <v>0</v>
      </c>
      <c r="U14" s="102">
        <v>0</v>
      </c>
      <c r="V14" s="104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2">
        <v>0</v>
      </c>
      <c r="AC14" s="2"/>
      <c r="AD14" s="2"/>
      <c r="AE14" s="2"/>
    </row>
    <row r="15" spans="1:31" ht="17.25" customHeight="1">
      <c r="A15" s="105" t="s">
        <v>112</v>
      </c>
      <c r="B15" s="103" t="s">
        <v>84</v>
      </c>
      <c r="C15" s="103" t="s">
        <v>58</v>
      </c>
      <c r="D15" s="101">
        <v>17832</v>
      </c>
      <c r="E15" s="101">
        <v>15832</v>
      </c>
      <c r="F15" s="101">
        <v>0</v>
      </c>
      <c r="G15" s="101">
        <v>10910</v>
      </c>
      <c r="H15" s="101">
        <v>0</v>
      </c>
      <c r="I15" s="101">
        <v>4922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2">
        <v>0</v>
      </c>
      <c r="T15" s="104">
        <v>0</v>
      </c>
      <c r="U15" s="102">
        <v>0</v>
      </c>
      <c r="V15" s="104">
        <v>0</v>
      </c>
      <c r="W15" s="101">
        <v>2000</v>
      </c>
      <c r="X15" s="101">
        <v>0</v>
      </c>
      <c r="Y15" s="101">
        <v>0</v>
      </c>
      <c r="Z15" s="101">
        <v>0</v>
      </c>
      <c r="AA15" s="101">
        <v>0</v>
      </c>
      <c r="AB15" s="102">
        <v>0</v>
      </c>
      <c r="AC15" s="2"/>
      <c r="AD15" s="2"/>
      <c r="AE15" s="2"/>
    </row>
    <row r="16" spans="1:31" ht="17.25" customHeight="1">
      <c r="A16" s="105" t="s">
        <v>133</v>
      </c>
      <c r="B16" s="103" t="s">
        <v>134</v>
      </c>
      <c r="C16" s="103" t="s">
        <v>58</v>
      </c>
      <c r="D16" s="101">
        <v>2000</v>
      </c>
      <c r="E16" s="101">
        <v>2000</v>
      </c>
      <c r="F16" s="101">
        <v>0</v>
      </c>
      <c r="G16" s="101">
        <v>0</v>
      </c>
      <c r="H16" s="101">
        <v>0</v>
      </c>
      <c r="I16" s="101">
        <v>2000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2">
        <v>0</v>
      </c>
      <c r="T16" s="104">
        <v>0</v>
      </c>
      <c r="U16" s="102">
        <v>0</v>
      </c>
      <c r="V16" s="104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2">
        <v>0</v>
      </c>
      <c r="AC16" s="2"/>
      <c r="AD16" s="2"/>
      <c r="AE16" s="2"/>
    </row>
    <row r="17" spans="1:31" ht="17.25" customHeight="1">
      <c r="A17" s="105" t="s">
        <v>130</v>
      </c>
      <c r="B17" s="103"/>
      <c r="C17" s="103"/>
      <c r="D17" s="101">
        <v>81981</v>
      </c>
      <c r="E17" s="101">
        <v>81694</v>
      </c>
      <c r="F17" s="101">
        <v>0</v>
      </c>
      <c r="G17" s="101">
        <v>81694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287</v>
      </c>
      <c r="P17" s="101">
        <v>0</v>
      </c>
      <c r="Q17" s="101">
        <v>0</v>
      </c>
      <c r="R17" s="101">
        <v>0</v>
      </c>
      <c r="S17" s="102">
        <v>0</v>
      </c>
      <c r="T17" s="104">
        <v>0</v>
      </c>
      <c r="U17" s="102">
        <v>0</v>
      </c>
      <c r="V17" s="104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2">
        <v>0</v>
      </c>
      <c r="AC17" s="2"/>
      <c r="AD17" s="2"/>
      <c r="AE17" s="2"/>
    </row>
    <row r="18" spans="1:31" ht="17.25" customHeight="1">
      <c r="A18" s="105" t="s">
        <v>102</v>
      </c>
      <c r="B18" s="103"/>
      <c r="C18" s="103"/>
      <c r="D18" s="101">
        <v>81981</v>
      </c>
      <c r="E18" s="101">
        <v>81694</v>
      </c>
      <c r="F18" s="101">
        <v>0</v>
      </c>
      <c r="G18" s="101">
        <v>81694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287</v>
      </c>
      <c r="P18" s="101">
        <v>0</v>
      </c>
      <c r="Q18" s="101">
        <v>0</v>
      </c>
      <c r="R18" s="101">
        <v>0</v>
      </c>
      <c r="S18" s="102">
        <v>0</v>
      </c>
      <c r="T18" s="104">
        <v>0</v>
      </c>
      <c r="U18" s="102">
        <v>0</v>
      </c>
      <c r="V18" s="104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2">
        <v>0</v>
      </c>
      <c r="AC18" s="2"/>
      <c r="AD18" s="2"/>
      <c r="AE18" s="2"/>
    </row>
    <row r="19" spans="1:31" ht="17.25" customHeight="1">
      <c r="A19" s="105" t="s">
        <v>19</v>
      </c>
      <c r="B19" s="103"/>
      <c r="C19" s="103"/>
      <c r="D19" s="101">
        <v>81981</v>
      </c>
      <c r="E19" s="101">
        <v>81694</v>
      </c>
      <c r="F19" s="101">
        <v>0</v>
      </c>
      <c r="G19" s="101">
        <v>81694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287</v>
      </c>
      <c r="P19" s="101">
        <v>0</v>
      </c>
      <c r="Q19" s="101">
        <v>0</v>
      </c>
      <c r="R19" s="101">
        <v>0</v>
      </c>
      <c r="S19" s="102">
        <v>0</v>
      </c>
      <c r="T19" s="104">
        <v>0</v>
      </c>
      <c r="U19" s="102">
        <v>0</v>
      </c>
      <c r="V19" s="104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2">
        <v>0</v>
      </c>
      <c r="AC19" s="2"/>
      <c r="AD19" s="2"/>
      <c r="AE19" s="2"/>
    </row>
    <row r="20" spans="1:31" ht="17.25" customHeight="1">
      <c r="A20" s="105" t="s">
        <v>114</v>
      </c>
      <c r="B20" s="103" t="s">
        <v>29</v>
      </c>
      <c r="C20" s="103" t="s">
        <v>47</v>
      </c>
      <c r="D20" s="101">
        <v>81981</v>
      </c>
      <c r="E20" s="101">
        <v>81694</v>
      </c>
      <c r="F20" s="101">
        <v>0</v>
      </c>
      <c r="G20" s="101">
        <v>81694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287</v>
      </c>
      <c r="P20" s="101">
        <v>0</v>
      </c>
      <c r="Q20" s="101">
        <v>0</v>
      </c>
      <c r="R20" s="101">
        <v>0</v>
      </c>
      <c r="S20" s="102">
        <v>0</v>
      </c>
      <c r="T20" s="104">
        <v>0</v>
      </c>
      <c r="U20" s="102">
        <v>0</v>
      </c>
      <c r="V20" s="104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>
        <v>0</v>
      </c>
      <c r="AC20" s="2"/>
      <c r="AD20" s="2"/>
      <c r="AE20" s="2"/>
    </row>
    <row r="21" spans="1:31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9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</sheetData>
  <mergeCells count="29">
    <mergeCell ref="I5:I6"/>
    <mergeCell ref="E5:E6"/>
    <mergeCell ref="F5:F6"/>
    <mergeCell ref="G5:G6"/>
    <mergeCell ref="H5:H6"/>
    <mergeCell ref="D4:D6"/>
    <mergeCell ref="A4:A6"/>
    <mergeCell ref="B4:B6"/>
    <mergeCell ref="C4:C6"/>
    <mergeCell ref="Z4:Z6"/>
    <mergeCell ref="AB4:AB6"/>
    <mergeCell ref="S4:S6"/>
    <mergeCell ref="O4:O6"/>
    <mergeCell ref="P4:P6"/>
    <mergeCell ref="Q4:Q6"/>
    <mergeCell ref="R4:R6"/>
    <mergeCell ref="U4:U6"/>
    <mergeCell ref="AA4:AA6"/>
    <mergeCell ref="W4:X4"/>
    <mergeCell ref="V4:V6"/>
    <mergeCell ref="Y4:Y6"/>
    <mergeCell ref="J5:J6"/>
    <mergeCell ref="L5:L6"/>
    <mergeCell ref="K5:K6"/>
    <mergeCell ref="M5:M6"/>
    <mergeCell ref="W5:W6"/>
    <mergeCell ref="X5:X6"/>
    <mergeCell ref="N5:N6"/>
    <mergeCell ref="T4:T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6" width="16.83203125" style="0" customWidth="1"/>
    <col min="7" max="7" width="27.33203125" style="0" customWidth="1"/>
    <col min="8" max="8" width="17.83203125" style="0" customWidth="1"/>
    <col min="9" max="9" width="15.83203125" style="0" customWidth="1"/>
    <col min="10" max="10" width="17" style="0" customWidth="1"/>
    <col min="11" max="11" width="18" style="0" customWidth="1"/>
    <col min="12" max="12" width="19" style="0" customWidth="1"/>
    <col min="13" max="13" width="16.83203125" style="0" customWidth="1"/>
    <col min="14" max="14" width="13" style="0" customWidth="1"/>
    <col min="15" max="15" width="14.66015625" style="0" customWidth="1"/>
    <col min="16" max="16" width="18.5" style="0" customWidth="1"/>
    <col min="17" max="17" width="14.66015625" style="0" customWidth="1"/>
    <col min="18" max="18" width="19.5" style="0" customWidth="1"/>
    <col min="19" max="19" width="18.33203125" style="0" customWidth="1"/>
    <col min="20" max="20" width="17.5" style="0" customWidth="1"/>
    <col min="21" max="21" width="19" style="0" customWidth="1"/>
  </cols>
  <sheetData>
    <row r="1" spans="1:21" ht="24.75" customHeight="1">
      <c r="A1" s="11"/>
      <c r="B1" s="11"/>
      <c r="C1" s="12"/>
      <c r="D1" s="12"/>
      <c r="E1" s="15"/>
      <c r="F1" s="1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5"/>
    </row>
    <row r="2" spans="1:21" ht="24.75" customHeight="1">
      <c r="A2" s="83" t="s">
        <v>110</v>
      </c>
      <c r="B2" s="8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 customHeight="1">
      <c r="A3" s="111" t="s">
        <v>50</v>
      </c>
      <c r="B3" s="28"/>
      <c r="C3" s="4"/>
      <c r="E3" s="45"/>
      <c r="F3" s="4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0" t="s">
        <v>123</v>
      </c>
    </row>
    <row r="4" spans="1:21" ht="24.75" customHeight="1">
      <c r="A4" s="85" t="s">
        <v>28</v>
      </c>
      <c r="B4" s="85"/>
      <c r="C4" s="84"/>
      <c r="D4" s="16" t="s">
        <v>23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24.75" customHeight="1">
      <c r="A5" s="144" t="s">
        <v>97</v>
      </c>
      <c r="B5" s="162"/>
      <c r="C5" s="143" t="s">
        <v>57</v>
      </c>
      <c r="D5" s="145" t="s">
        <v>65</v>
      </c>
      <c r="E5" s="146" t="s">
        <v>42</v>
      </c>
      <c r="F5" s="46" t="s">
        <v>111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41.25" customHeight="1">
      <c r="A6" s="163"/>
      <c r="B6" s="164"/>
      <c r="C6" s="144"/>
      <c r="D6" s="143"/>
      <c r="E6" s="147"/>
      <c r="F6" s="148" t="s">
        <v>95</v>
      </c>
      <c r="G6" s="166" t="s">
        <v>108</v>
      </c>
      <c r="H6" s="167"/>
      <c r="I6" s="167"/>
      <c r="J6" s="167"/>
      <c r="K6" s="167"/>
      <c r="L6" s="167"/>
      <c r="M6" s="167"/>
      <c r="N6" s="168"/>
      <c r="O6" s="150" t="s">
        <v>3</v>
      </c>
      <c r="P6" s="150" t="s">
        <v>35</v>
      </c>
      <c r="Q6" s="160" t="s">
        <v>11</v>
      </c>
      <c r="R6" s="160" t="s">
        <v>159</v>
      </c>
      <c r="S6" s="160" t="s">
        <v>115</v>
      </c>
      <c r="T6" s="139" t="s">
        <v>36</v>
      </c>
      <c r="U6" s="139"/>
    </row>
    <row r="7" spans="1:21" ht="42.75" customHeight="1">
      <c r="A7" s="163"/>
      <c r="B7" s="165"/>
      <c r="C7" s="144"/>
      <c r="D7" s="143"/>
      <c r="E7" s="147"/>
      <c r="F7" s="149"/>
      <c r="G7" s="47" t="s">
        <v>81</v>
      </c>
      <c r="H7" s="47" t="s">
        <v>166</v>
      </c>
      <c r="I7" s="47" t="s">
        <v>173</v>
      </c>
      <c r="J7" s="47" t="s">
        <v>152</v>
      </c>
      <c r="K7" s="47" t="s">
        <v>156</v>
      </c>
      <c r="L7" s="47" t="s">
        <v>15</v>
      </c>
      <c r="M7" s="71" t="s">
        <v>119</v>
      </c>
      <c r="N7" s="47" t="s">
        <v>78</v>
      </c>
      <c r="O7" s="151"/>
      <c r="P7" s="152"/>
      <c r="Q7" s="161"/>
      <c r="R7" s="161"/>
      <c r="S7" s="161"/>
      <c r="T7" s="48" t="s">
        <v>26</v>
      </c>
      <c r="U7" s="49" t="s">
        <v>170</v>
      </c>
    </row>
    <row r="8" spans="1:254" ht="24" customHeight="1">
      <c r="A8" s="155" t="s">
        <v>108</v>
      </c>
      <c r="B8" s="19" t="s">
        <v>95</v>
      </c>
      <c r="C8" s="86">
        <f>F27</f>
        <v>3374385</v>
      </c>
      <c r="D8" s="17" t="s">
        <v>169</v>
      </c>
      <c r="E8" s="90">
        <f>E9+E10+E11</f>
        <v>2229250</v>
      </c>
      <c r="F8" s="90">
        <f>F9+F10+F11</f>
        <v>2229250</v>
      </c>
      <c r="G8" s="88">
        <f>G11+G10+G9</f>
        <v>2113010</v>
      </c>
      <c r="H8" s="88">
        <f aca="true" t="shared" si="0" ref="H8:U8">H9+H10+H11</f>
        <v>101240</v>
      </c>
      <c r="I8" s="88">
        <f t="shared" si="0"/>
        <v>15000</v>
      </c>
      <c r="J8" s="88">
        <f t="shared" si="0"/>
        <v>0</v>
      </c>
      <c r="K8" s="88">
        <f t="shared" si="0"/>
        <v>0</v>
      </c>
      <c r="L8" s="88">
        <f t="shared" si="0"/>
        <v>0</v>
      </c>
      <c r="M8" s="88">
        <f t="shared" si="0"/>
        <v>0</v>
      </c>
      <c r="N8" s="88">
        <f t="shared" si="0"/>
        <v>0</v>
      </c>
      <c r="O8" s="91">
        <f t="shared" si="0"/>
        <v>0</v>
      </c>
      <c r="P8" s="91">
        <f t="shared" si="0"/>
        <v>0</v>
      </c>
      <c r="Q8" s="91">
        <f t="shared" si="0"/>
        <v>0</v>
      </c>
      <c r="R8" s="91">
        <f t="shared" si="0"/>
        <v>0</v>
      </c>
      <c r="S8" s="91">
        <f t="shared" si="0"/>
        <v>0</v>
      </c>
      <c r="T8" s="91">
        <f t="shared" si="0"/>
        <v>0</v>
      </c>
      <c r="U8" s="91">
        <f t="shared" si="0"/>
        <v>0</v>
      </c>
      <c r="V8" s="18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8.75" customHeight="1">
      <c r="A9" s="155"/>
      <c r="B9" s="19" t="s">
        <v>81</v>
      </c>
      <c r="C9" s="87">
        <f>G27</f>
        <v>2494645</v>
      </c>
      <c r="D9" s="20" t="s">
        <v>59</v>
      </c>
      <c r="E9" s="86">
        <f>F9+O9+P9+Q9+R9+S9+T9+U9</f>
        <v>1678236</v>
      </c>
      <c r="F9" s="92">
        <f>G9+H9+I9+J9+K9+L9+M9+N9</f>
        <v>1678236</v>
      </c>
      <c r="G9" s="108">
        <v>1562283</v>
      </c>
      <c r="H9" s="108">
        <v>100953</v>
      </c>
      <c r="I9" s="108">
        <v>15000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9">
        <v>0</v>
      </c>
      <c r="V9" s="18"/>
      <c r="W9" s="18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24" customHeight="1">
      <c r="A10" s="155"/>
      <c r="B10" s="19" t="s">
        <v>166</v>
      </c>
      <c r="C10" s="75">
        <f>H27</f>
        <v>461240</v>
      </c>
      <c r="D10" s="21" t="s">
        <v>79</v>
      </c>
      <c r="E10" s="86">
        <f>F10+O10+P10+Q10+R10+S10+T10+U10</f>
        <v>247834</v>
      </c>
      <c r="F10" s="92">
        <f>G10+H10+I10+J10+K10+L10+M10+N10</f>
        <v>247834</v>
      </c>
      <c r="G10" s="108">
        <v>247547</v>
      </c>
      <c r="H10" s="108">
        <v>287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9">
        <v>0</v>
      </c>
      <c r="V10" s="18"/>
      <c r="W10" s="18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6.5" customHeight="1">
      <c r="A11" s="155"/>
      <c r="B11" s="19" t="s">
        <v>173</v>
      </c>
      <c r="C11" s="75">
        <f>I27</f>
        <v>343500</v>
      </c>
      <c r="D11" s="21" t="s">
        <v>73</v>
      </c>
      <c r="E11" s="86">
        <f>F11+O11+P11+Q11+R11+S11+T11+U11</f>
        <v>303180</v>
      </c>
      <c r="F11" s="92">
        <f>G11+H11+I11+J11+K11+L11+M11+N11</f>
        <v>303180</v>
      </c>
      <c r="G11" s="107">
        <v>303180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10">
        <v>0</v>
      </c>
      <c r="V11" s="18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8.75" customHeight="1">
      <c r="A12" s="155"/>
      <c r="B12" s="19" t="s">
        <v>152</v>
      </c>
      <c r="C12" s="75">
        <f>J27</f>
        <v>0</v>
      </c>
      <c r="D12" s="21" t="s">
        <v>154</v>
      </c>
      <c r="E12" s="86">
        <f>E13+E14+E15+E16+E17+E18+E19+E20</f>
        <v>1341835</v>
      </c>
      <c r="F12" s="86">
        <f>F13+F14+F15+F16+F17+F18</f>
        <v>1145135</v>
      </c>
      <c r="G12" s="87">
        <f aca="true" t="shared" si="1" ref="G12:N12">G13+G14+G15+G16+G17+G18+G19+G20</f>
        <v>381635</v>
      </c>
      <c r="H12" s="87">
        <f t="shared" si="1"/>
        <v>360000</v>
      </c>
      <c r="I12" s="87">
        <f t="shared" si="1"/>
        <v>328500</v>
      </c>
      <c r="J12" s="87">
        <f t="shared" si="1"/>
        <v>0</v>
      </c>
      <c r="K12" s="87">
        <f t="shared" si="1"/>
        <v>0</v>
      </c>
      <c r="L12" s="87">
        <f t="shared" si="1"/>
        <v>0</v>
      </c>
      <c r="M12" s="87">
        <f t="shared" si="1"/>
        <v>0</v>
      </c>
      <c r="N12" s="87">
        <f t="shared" si="1"/>
        <v>75000</v>
      </c>
      <c r="O12" s="87">
        <f>O13+O14+O15+O16+O18+O17+O19+O20</f>
        <v>0</v>
      </c>
      <c r="P12" s="87">
        <f aca="true" t="shared" si="2" ref="P12:U12">P13+P14+P15+P16+P17+P18+P19+P20</f>
        <v>0</v>
      </c>
      <c r="Q12" s="87">
        <f t="shared" si="2"/>
        <v>0</v>
      </c>
      <c r="R12" s="87">
        <f t="shared" si="2"/>
        <v>4000</v>
      </c>
      <c r="S12" s="87">
        <f t="shared" si="2"/>
        <v>0</v>
      </c>
      <c r="T12" s="87">
        <f t="shared" si="2"/>
        <v>192700</v>
      </c>
      <c r="U12" s="87">
        <f t="shared" si="2"/>
        <v>0</v>
      </c>
      <c r="V12" s="18"/>
      <c r="W12" s="18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24" customHeight="1">
      <c r="A13" s="155"/>
      <c r="B13" s="19" t="s">
        <v>156</v>
      </c>
      <c r="C13" s="75">
        <f>K27</f>
        <v>0</v>
      </c>
      <c r="D13" s="21" t="s">
        <v>145</v>
      </c>
      <c r="E13" s="86">
        <f aca="true" t="shared" si="3" ref="E13:E18">F13+O13+P13+Q13+R13+S13+T13+U13</f>
        <v>1031135</v>
      </c>
      <c r="F13" s="92">
        <f aca="true" t="shared" si="4" ref="F13:F20">G13+H13+I13+J13+K13+L13+M13+N13</f>
        <v>1027135</v>
      </c>
      <c r="G13" s="108">
        <v>381635</v>
      </c>
      <c r="H13" s="108">
        <v>340000</v>
      </c>
      <c r="I13" s="108">
        <v>258500</v>
      </c>
      <c r="J13" s="108">
        <v>0</v>
      </c>
      <c r="K13" s="108">
        <v>0</v>
      </c>
      <c r="L13" s="108">
        <v>0</v>
      </c>
      <c r="M13" s="108">
        <v>0</v>
      </c>
      <c r="N13" s="108">
        <v>47000</v>
      </c>
      <c r="O13" s="108">
        <v>0</v>
      </c>
      <c r="P13" s="108">
        <v>0</v>
      </c>
      <c r="Q13" s="108">
        <v>0</v>
      </c>
      <c r="R13" s="108">
        <v>4000</v>
      </c>
      <c r="S13" s="108">
        <v>0</v>
      </c>
      <c r="T13" s="108">
        <v>0</v>
      </c>
      <c r="U13" s="109">
        <v>0</v>
      </c>
      <c r="V13" s="18"/>
      <c r="W13" s="18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24" customHeight="1">
      <c r="A14" s="155"/>
      <c r="B14" s="50" t="s">
        <v>15</v>
      </c>
      <c r="C14" s="75">
        <f>L27</f>
        <v>0</v>
      </c>
      <c r="D14" s="21" t="s">
        <v>61</v>
      </c>
      <c r="E14" s="86">
        <f t="shared" si="3"/>
        <v>118000</v>
      </c>
      <c r="F14" s="92">
        <f t="shared" si="4"/>
        <v>118000</v>
      </c>
      <c r="G14" s="108">
        <v>0</v>
      </c>
      <c r="H14" s="108">
        <v>20000</v>
      </c>
      <c r="I14" s="108">
        <v>70000</v>
      </c>
      <c r="J14" s="108">
        <v>0</v>
      </c>
      <c r="K14" s="108">
        <v>0</v>
      </c>
      <c r="L14" s="108">
        <v>0</v>
      </c>
      <c r="M14" s="108">
        <v>0</v>
      </c>
      <c r="N14" s="108">
        <v>28000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9">
        <v>0</v>
      </c>
      <c r="V14" s="18"/>
      <c r="W14" s="18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24" customHeight="1">
      <c r="A15" s="155"/>
      <c r="B15" s="50" t="s">
        <v>119</v>
      </c>
      <c r="C15" s="75">
        <f>M27</f>
        <v>0</v>
      </c>
      <c r="D15" s="21" t="s">
        <v>54</v>
      </c>
      <c r="E15" s="86">
        <f t="shared" si="3"/>
        <v>0</v>
      </c>
      <c r="F15" s="92">
        <f t="shared" si="4"/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9">
        <v>0</v>
      </c>
      <c r="V15" s="18"/>
      <c r="W15" s="18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24" customHeight="1">
      <c r="A16" s="155"/>
      <c r="B16" s="50" t="s">
        <v>78</v>
      </c>
      <c r="C16" s="75">
        <f>N27</f>
        <v>75000</v>
      </c>
      <c r="D16" s="21" t="s">
        <v>155</v>
      </c>
      <c r="E16" s="86">
        <f t="shared" si="3"/>
        <v>187700</v>
      </c>
      <c r="F16" s="92">
        <f t="shared" si="4"/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187700</v>
      </c>
      <c r="U16" s="109">
        <v>0</v>
      </c>
      <c r="V16" s="18"/>
      <c r="W16" s="18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4" customHeight="1">
      <c r="A17" s="140" t="s">
        <v>3</v>
      </c>
      <c r="B17" s="141"/>
      <c r="C17" s="75">
        <f>O27</f>
        <v>0</v>
      </c>
      <c r="D17" s="22" t="s">
        <v>177</v>
      </c>
      <c r="E17" s="86">
        <f t="shared" si="3"/>
        <v>0</v>
      </c>
      <c r="F17" s="92">
        <f t="shared" si="4"/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9">
        <v>0</v>
      </c>
      <c r="V17" s="18"/>
      <c r="W17" s="18"/>
      <c r="X17" s="61"/>
      <c r="Y17" s="18"/>
      <c r="Z17" s="18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24" customHeight="1">
      <c r="A18" s="142" t="s">
        <v>35</v>
      </c>
      <c r="B18" s="141"/>
      <c r="C18" s="75">
        <f>P27</f>
        <v>0</v>
      </c>
      <c r="D18" s="23" t="s">
        <v>164</v>
      </c>
      <c r="E18" s="86">
        <f t="shared" si="3"/>
        <v>0</v>
      </c>
      <c r="F18" s="92">
        <f t="shared" si="4"/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9">
        <v>0</v>
      </c>
      <c r="V18" s="18"/>
      <c r="W18" s="18"/>
      <c r="X18" s="18"/>
      <c r="Y18" s="18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24" customHeight="1">
      <c r="A19" s="142" t="s">
        <v>11</v>
      </c>
      <c r="B19" s="141"/>
      <c r="C19" s="75">
        <f>Q27</f>
        <v>0</v>
      </c>
      <c r="D19" s="23" t="s">
        <v>101</v>
      </c>
      <c r="E19" s="86">
        <f>G19+H19+I19+J19+K19+L19+M19+N19+O19+P19+Q19+R19+S19+T19+U19</f>
        <v>0</v>
      </c>
      <c r="F19" s="92">
        <f t="shared" si="4"/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9">
        <v>0</v>
      </c>
      <c r="V19" s="18"/>
      <c r="W19" s="18"/>
      <c r="X19" s="18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24" customHeight="1">
      <c r="A20" s="142" t="s">
        <v>33</v>
      </c>
      <c r="B20" s="141"/>
      <c r="C20" s="75">
        <f>S27</f>
        <v>0</v>
      </c>
      <c r="D20" s="22" t="s">
        <v>45</v>
      </c>
      <c r="E20" s="86">
        <f>G20+H20+I20+J20+K20+L20+M20+N20+O20+P20+Q20+R20+S20+T20+U2</f>
        <v>5000</v>
      </c>
      <c r="F20" s="92">
        <f t="shared" si="4"/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5000</v>
      </c>
      <c r="U20" s="110">
        <v>0</v>
      </c>
      <c r="V20" s="18"/>
      <c r="W20" s="18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24" customHeight="1">
      <c r="A21" s="142" t="s">
        <v>159</v>
      </c>
      <c r="B21" s="158"/>
      <c r="C21" s="86">
        <f>R27</f>
        <v>4000</v>
      </c>
      <c r="D21" s="22"/>
      <c r="E21" s="86"/>
      <c r="F21" s="86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8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24" customHeight="1">
      <c r="A22" s="156" t="s">
        <v>36</v>
      </c>
      <c r="B22" s="51" t="s">
        <v>26</v>
      </c>
      <c r="C22" s="87">
        <f>T27</f>
        <v>192700</v>
      </c>
      <c r="D22" s="22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24" customHeight="1">
      <c r="A23" s="157"/>
      <c r="B23" s="52" t="s">
        <v>170</v>
      </c>
      <c r="C23" s="86">
        <f>U27</f>
        <v>0</v>
      </c>
      <c r="D23" s="22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61"/>
      <c r="W23" s="61"/>
      <c r="X23" s="61"/>
      <c r="Y23" s="18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24" customHeight="1">
      <c r="A24" s="142"/>
      <c r="B24" s="159"/>
      <c r="C24" s="89"/>
      <c r="D24" s="53"/>
      <c r="E24" s="90"/>
      <c r="F24" s="95"/>
      <c r="G24" s="90"/>
      <c r="H24" s="95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24" customHeight="1">
      <c r="A25" s="142"/>
      <c r="B25" s="153"/>
      <c r="C25" s="90"/>
      <c r="D25" s="54"/>
      <c r="E25" s="90"/>
      <c r="F25" s="95"/>
      <c r="G25" s="90"/>
      <c r="H25" s="95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24" customHeight="1">
      <c r="A26" s="142"/>
      <c r="B26" s="153"/>
      <c r="C26" s="91"/>
      <c r="D26" s="54"/>
      <c r="E26" s="90"/>
      <c r="F26" s="95"/>
      <c r="G26" s="90"/>
      <c r="H26" s="95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27" customHeight="1">
      <c r="A27" s="143" t="s">
        <v>56</v>
      </c>
      <c r="B27" s="154"/>
      <c r="C27" s="77">
        <f>E27</f>
        <v>3571085</v>
      </c>
      <c r="D27" s="62" t="s">
        <v>158</v>
      </c>
      <c r="E27" s="90">
        <f>E12+E8</f>
        <v>3571085</v>
      </c>
      <c r="F27" s="90">
        <f>F12+F8</f>
        <v>3374385</v>
      </c>
      <c r="G27" s="90">
        <f aca="true" t="shared" si="5" ref="G27:M27">G8+G12</f>
        <v>2494645</v>
      </c>
      <c r="H27" s="90">
        <f t="shared" si="5"/>
        <v>461240</v>
      </c>
      <c r="I27" s="90">
        <f t="shared" si="5"/>
        <v>343500</v>
      </c>
      <c r="J27" s="90">
        <f t="shared" si="5"/>
        <v>0</v>
      </c>
      <c r="K27" s="90">
        <f t="shared" si="5"/>
        <v>0</v>
      </c>
      <c r="L27" s="90">
        <f t="shared" si="5"/>
        <v>0</v>
      </c>
      <c r="M27" s="90">
        <f t="shared" si="5"/>
        <v>0</v>
      </c>
      <c r="N27" s="90">
        <f aca="true" t="shared" si="6" ref="N27:U27">N12+N8</f>
        <v>75000</v>
      </c>
      <c r="O27" s="90">
        <f t="shared" si="6"/>
        <v>0</v>
      </c>
      <c r="P27" s="90">
        <f t="shared" si="6"/>
        <v>0</v>
      </c>
      <c r="Q27" s="90">
        <f t="shared" si="6"/>
        <v>0</v>
      </c>
      <c r="R27" s="90">
        <f t="shared" si="6"/>
        <v>4000</v>
      </c>
      <c r="S27" s="90">
        <f t="shared" si="6"/>
        <v>0</v>
      </c>
      <c r="T27" s="90">
        <f t="shared" si="6"/>
        <v>192700</v>
      </c>
      <c r="U27" s="90">
        <f t="shared" si="6"/>
        <v>0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1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2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ht="9.75" customHeight="1"/>
  </sheetData>
  <mergeCells count="23">
    <mergeCell ref="R6:R7"/>
    <mergeCell ref="S6:S7"/>
    <mergeCell ref="A5:B7"/>
    <mergeCell ref="G6:N6"/>
    <mergeCell ref="A25:B25"/>
    <mergeCell ref="A26:B26"/>
    <mergeCell ref="A27:B27"/>
    <mergeCell ref="A8:A16"/>
    <mergeCell ref="A22:A23"/>
    <mergeCell ref="A19:B19"/>
    <mergeCell ref="A20:B20"/>
    <mergeCell ref="A21:B21"/>
    <mergeCell ref="A24:B24"/>
    <mergeCell ref="T6:U6"/>
    <mergeCell ref="A17:B17"/>
    <mergeCell ref="A18:B18"/>
    <mergeCell ref="C5:C7"/>
    <mergeCell ref="D5:D7"/>
    <mergeCell ref="E5:E7"/>
    <mergeCell ref="F6:F7"/>
    <mergeCell ref="O6:O7"/>
    <mergeCell ref="P6:P7"/>
    <mergeCell ref="Q6:Q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28.66015625" style="0" customWidth="1"/>
    <col min="3" max="3" width="23.33203125" style="0" customWidth="1"/>
  </cols>
  <sheetData>
    <row r="1" spans="1:3" ht="24.75" customHeight="1">
      <c r="A1" s="11"/>
      <c r="B1" s="11"/>
      <c r="C1" s="12"/>
    </row>
    <row r="2" spans="1:3" ht="24.75" customHeight="1">
      <c r="A2" s="83" t="s">
        <v>107</v>
      </c>
      <c r="B2" s="83"/>
      <c r="C2" s="14"/>
    </row>
    <row r="3" spans="1:4" ht="24.75" customHeight="1">
      <c r="A3" s="114" t="s">
        <v>50</v>
      </c>
      <c r="B3" s="4"/>
      <c r="C3" s="82" t="s">
        <v>123</v>
      </c>
      <c r="D3" s="4"/>
    </row>
    <row r="4" spans="1:5" ht="24.75" customHeight="1">
      <c r="A4" s="144" t="s">
        <v>97</v>
      </c>
      <c r="B4" s="162"/>
      <c r="C4" s="169" t="s">
        <v>57</v>
      </c>
      <c r="D4" s="4"/>
      <c r="E4" s="4"/>
    </row>
    <row r="5" spans="1:7" ht="41.25" customHeight="1">
      <c r="A5" s="144"/>
      <c r="B5" s="162"/>
      <c r="C5" s="169"/>
      <c r="F5" s="4"/>
      <c r="G5" s="4"/>
    </row>
    <row r="6" spans="1:4" ht="42.75" customHeight="1">
      <c r="A6" s="143"/>
      <c r="B6" s="171"/>
      <c r="C6" s="170"/>
      <c r="D6" s="4"/>
    </row>
    <row r="7" spans="1:236" ht="24" customHeight="1">
      <c r="A7" s="155" t="s">
        <v>108</v>
      </c>
      <c r="B7" s="19" t="s">
        <v>95</v>
      </c>
      <c r="C7" s="109">
        <v>3374385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6" ht="18.75" customHeight="1">
      <c r="A8" s="155"/>
      <c r="B8" s="19" t="s">
        <v>81</v>
      </c>
      <c r="C8" s="109">
        <v>2494645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1:236" ht="24" customHeight="1">
      <c r="A9" s="155"/>
      <c r="B9" s="19" t="s">
        <v>166</v>
      </c>
      <c r="C9" s="109">
        <v>461240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ht="16.5" customHeight="1">
      <c r="A10" s="155"/>
      <c r="B10" s="19" t="s">
        <v>173</v>
      </c>
      <c r="C10" s="109">
        <v>343500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pans="1:236" ht="18.75" customHeight="1">
      <c r="A11" s="155"/>
      <c r="B11" s="19" t="s">
        <v>152</v>
      </c>
      <c r="C11" s="109"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pans="1:236" ht="24" customHeight="1">
      <c r="A12" s="155"/>
      <c r="B12" s="19" t="s">
        <v>156</v>
      </c>
      <c r="C12" s="109"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pans="1:236" ht="24" customHeight="1">
      <c r="A13" s="155"/>
      <c r="B13" s="50" t="s">
        <v>15</v>
      </c>
      <c r="C13" s="109"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ht="24" customHeight="1">
      <c r="A14" s="155"/>
      <c r="B14" s="50" t="s">
        <v>119</v>
      </c>
      <c r="C14" s="110"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ht="24" customHeight="1">
      <c r="A15" s="155"/>
      <c r="B15" s="50" t="s">
        <v>78</v>
      </c>
      <c r="C15" s="112">
        <v>75000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6" ht="24" customHeight="1">
      <c r="A16" s="140" t="s">
        <v>3</v>
      </c>
      <c r="B16" s="141"/>
      <c r="C16" s="109"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236" ht="24" customHeight="1">
      <c r="A17" s="142" t="s">
        <v>35</v>
      </c>
      <c r="B17" s="141"/>
      <c r="C17" s="109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</row>
    <row r="18" spans="1:236" ht="24" customHeight="1">
      <c r="A18" s="142" t="s">
        <v>11</v>
      </c>
      <c r="B18" s="141"/>
      <c r="C18" s="109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236" ht="24" customHeight="1">
      <c r="A19" s="142" t="s">
        <v>33</v>
      </c>
      <c r="B19" s="141"/>
      <c r="C19" s="109"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</row>
    <row r="20" spans="1:236" ht="24" customHeight="1">
      <c r="A20" s="142" t="s">
        <v>159</v>
      </c>
      <c r="B20" s="158"/>
      <c r="C20" s="109">
        <v>4000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24" customHeight="1">
      <c r="A21" s="156" t="s">
        <v>36</v>
      </c>
      <c r="B21" s="51" t="s">
        <v>26</v>
      </c>
      <c r="C21" s="110">
        <v>192700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24" customHeight="1">
      <c r="A22" s="157"/>
      <c r="B22" s="52" t="s">
        <v>170</v>
      </c>
      <c r="C22" s="112"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27" customHeight="1">
      <c r="A23" s="143" t="s">
        <v>56</v>
      </c>
      <c r="B23" s="154"/>
      <c r="C23" s="113">
        <v>3571085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3" ht="12.75" customHeight="1">
      <c r="A24" s="25"/>
      <c r="B24" s="25"/>
      <c r="C24" s="25"/>
    </row>
    <row r="25" spans="1:3" ht="12.75" customHeight="1">
      <c r="A25" s="25"/>
      <c r="B25" s="25"/>
      <c r="C25" s="25"/>
    </row>
    <row r="26" spans="1:3" ht="12.75" customHeight="1">
      <c r="A26" s="25"/>
      <c r="B26" s="25"/>
      <c r="C26" s="25"/>
    </row>
    <row r="27" spans="1:3" ht="12.75" customHeight="1">
      <c r="A27" s="25"/>
      <c r="B27" s="25"/>
      <c r="C27" s="25"/>
    </row>
    <row r="28" spans="1:3" ht="12.75" customHeight="1">
      <c r="A28" s="25"/>
      <c r="B28" s="25"/>
      <c r="C28" s="25"/>
    </row>
    <row r="29" spans="1:3" ht="12.75" customHeight="1">
      <c r="A29" s="25"/>
      <c r="B29" s="25"/>
      <c r="C29" s="25"/>
    </row>
    <row r="30" spans="1:3" ht="12.75" customHeight="1">
      <c r="A30" s="25"/>
      <c r="B30" s="25"/>
      <c r="C30" s="25"/>
    </row>
    <row r="31" spans="1:3" ht="12.75" customHeight="1">
      <c r="A31" s="25"/>
      <c r="B31" s="25"/>
      <c r="C31" s="25"/>
    </row>
    <row r="32" ht="9.75" customHeight="1"/>
  </sheetData>
  <mergeCells count="10">
    <mergeCell ref="C4:C6"/>
    <mergeCell ref="A4:B6"/>
    <mergeCell ref="A20:B20"/>
    <mergeCell ref="A23:B23"/>
    <mergeCell ref="A7:A15"/>
    <mergeCell ref="A21:A22"/>
    <mergeCell ref="A16:B16"/>
    <mergeCell ref="A17:B17"/>
    <mergeCell ref="A18:B18"/>
    <mergeCell ref="A19:B19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9" width="11.66015625" style="0" customWidth="1"/>
    <col min="10" max="10" width="16.83203125" style="0" customWidth="1"/>
    <col min="11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</cols>
  <sheetData>
    <row r="1" spans="1:18" ht="24.75" customHeight="1">
      <c r="A1" s="12"/>
      <c r="B1" s="15"/>
      <c r="C1" s="1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5"/>
    </row>
    <row r="2" spans="1:18" ht="24.7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70" t="s">
        <v>137</v>
      </c>
      <c r="B3" s="69"/>
      <c r="C3" s="4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5" t="s">
        <v>123</v>
      </c>
    </row>
    <row r="4" spans="1:18" ht="24.75" customHeight="1">
      <c r="A4" s="145" t="s">
        <v>65</v>
      </c>
      <c r="B4" s="146" t="s">
        <v>42</v>
      </c>
      <c r="C4" s="55" t="s">
        <v>111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41.25" customHeight="1">
      <c r="A5" s="143"/>
      <c r="B5" s="147"/>
      <c r="C5" s="148" t="s">
        <v>95</v>
      </c>
      <c r="D5" s="172" t="s">
        <v>108</v>
      </c>
      <c r="E5" s="173"/>
      <c r="F5" s="173"/>
      <c r="G5" s="173"/>
      <c r="H5" s="173"/>
      <c r="I5" s="173"/>
      <c r="J5" s="173"/>
      <c r="K5" s="174"/>
      <c r="L5" s="150" t="s">
        <v>3</v>
      </c>
      <c r="M5" s="150" t="s">
        <v>35</v>
      </c>
      <c r="N5" s="160" t="s">
        <v>11</v>
      </c>
      <c r="O5" s="160" t="s">
        <v>159</v>
      </c>
      <c r="P5" s="160" t="s">
        <v>115</v>
      </c>
      <c r="Q5" s="139" t="s">
        <v>36</v>
      </c>
      <c r="R5" s="139"/>
    </row>
    <row r="6" spans="1:18" ht="42.75" customHeight="1">
      <c r="A6" s="143"/>
      <c r="B6" s="147"/>
      <c r="C6" s="149"/>
      <c r="D6" s="71" t="s">
        <v>81</v>
      </c>
      <c r="E6" s="47" t="s">
        <v>166</v>
      </c>
      <c r="F6" s="47" t="s">
        <v>173</v>
      </c>
      <c r="G6" s="47" t="s">
        <v>152</v>
      </c>
      <c r="H6" s="47" t="s">
        <v>156</v>
      </c>
      <c r="I6" s="47" t="s">
        <v>15</v>
      </c>
      <c r="J6" s="47" t="s">
        <v>119</v>
      </c>
      <c r="K6" s="47" t="s">
        <v>78</v>
      </c>
      <c r="L6" s="152"/>
      <c r="M6" s="152"/>
      <c r="N6" s="161"/>
      <c r="O6" s="161"/>
      <c r="P6" s="161"/>
      <c r="Q6" s="48" t="s">
        <v>26</v>
      </c>
      <c r="R6" s="49" t="s">
        <v>170</v>
      </c>
    </row>
    <row r="7" spans="1:251" ht="24" customHeight="1">
      <c r="A7" s="17" t="s">
        <v>169</v>
      </c>
      <c r="B7" s="90">
        <f>B8+B9+B10</f>
        <v>2229250</v>
      </c>
      <c r="C7" s="90">
        <f>C8+C9+C10</f>
        <v>2229250</v>
      </c>
      <c r="D7" s="88">
        <f>D10+D9+D8</f>
        <v>2113010</v>
      </c>
      <c r="E7" s="88">
        <f aca="true" t="shared" si="0" ref="E7:R7">E8+E9+E10</f>
        <v>101240</v>
      </c>
      <c r="F7" s="88">
        <f t="shared" si="0"/>
        <v>15000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91">
        <f t="shared" si="0"/>
        <v>0</v>
      </c>
      <c r="M7" s="91">
        <f t="shared" si="0"/>
        <v>0</v>
      </c>
      <c r="N7" s="91">
        <f t="shared" si="0"/>
        <v>0</v>
      </c>
      <c r="O7" s="91">
        <f t="shared" si="0"/>
        <v>0</v>
      </c>
      <c r="P7" s="91">
        <f t="shared" si="0"/>
        <v>0</v>
      </c>
      <c r="Q7" s="91">
        <f t="shared" si="0"/>
        <v>0</v>
      </c>
      <c r="R7" s="91">
        <f t="shared" si="0"/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8.75" customHeight="1">
      <c r="A8" s="20" t="s">
        <v>59</v>
      </c>
      <c r="B8" s="86">
        <f aca="true" t="shared" si="1" ref="B8:B16">C8+L8+M8+N8+O8+P8+Q8+R8</f>
        <v>1678236</v>
      </c>
      <c r="C8" s="92">
        <f>D8+E8+F8+G8+H8+I8+J8+K8</f>
        <v>1678236</v>
      </c>
      <c r="D8" s="108">
        <v>1562283</v>
      </c>
      <c r="E8" s="108">
        <v>100953</v>
      </c>
      <c r="F8" s="108">
        <v>15000</v>
      </c>
      <c r="G8" s="108">
        <v>0</v>
      </c>
      <c r="H8" s="108">
        <v>0</v>
      </c>
      <c r="I8" s="108">
        <v>0</v>
      </c>
      <c r="J8" s="109">
        <v>0</v>
      </c>
      <c r="K8" s="115">
        <v>0</v>
      </c>
      <c r="L8" s="108">
        <v>0</v>
      </c>
      <c r="M8" s="109">
        <v>0</v>
      </c>
      <c r="N8" s="115">
        <v>0</v>
      </c>
      <c r="O8" s="108">
        <v>0</v>
      </c>
      <c r="P8" s="109">
        <v>0</v>
      </c>
      <c r="Q8" s="115">
        <v>0</v>
      </c>
      <c r="R8" s="109">
        <v>0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24" customHeight="1">
      <c r="A9" s="21" t="s">
        <v>121</v>
      </c>
      <c r="B9" s="86">
        <f t="shared" si="1"/>
        <v>303180</v>
      </c>
      <c r="C9" s="92">
        <f>D9+E9+F9+G9+H9+I9+J9+K9</f>
        <v>303180</v>
      </c>
      <c r="D9" s="108">
        <v>303180</v>
      </c>
      <c r="E9" s="107">
        <v>0</v>
      </c>
      <c r="F9" s="108">
        <v>0</v>
      </c>
      <c r="G9" s="108">
        <v>0</v>
      </c>
      <c r="H9" s="107">
        <v>0</v>
      </c>
      <c r="I9" s="110">
        <v>0</v>
      </c>
      <c r="J9" s="118">
        <v>0</v>
      </c>
      <c r="K9" s="117">
        <v>0</v>
      </c>
      <c r="L9" s="107">
        <v>0</v>
      </c>
      <c r="M9" s="109">
        <v>0</v>
      </c>
      <c r="N9" s="117">
        <v>0</v>
      </c>
      <c r="O9" s="108">
        <v>0</v>
      </c>
      <c r="P9" s="109">
        <v>0</v>
      </c>
      <c r="Q9" s="117">
        <v>0</v>
      </c>
      <c r="R9" s="109">
        <v>0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6.5" customHeight="1">
      <c r="A10" s="21" t="s">
        <v>86</v>
      </c>
      <c r="B10" s="86">
        <f t="shared" si="1"/>
        <v>247834</v>
      </c>
      <c r="C10" s="92">
        <f>D10+E10+F10+G10+H10+I10+J10+K10</f>
        <v>247834</v>
      </c>
      <c r="D10" s="107">
        <v>247547</v>
      </c>
      <c r="E10" s="116">
        <v>287</v>
      </c>
      <c r="F10" s="107">
        <v>0</v>
      </c>
      <c r="G10" s="107">
        <v>0</v>
      </c>
      <c r="H10" s="116">
        <v>0</v>
      </c>
      <c r="I10" s="116">
        <v>0</v>
      </c>
      <c r="J10" s="120">
        <v>0</v>
      </c>
      <c r="K10" s="119">
        <v>0</v>
      </c>
      <c r="L10" s="116">
        <v>0</v>
      </c>
      <c r="M10" s="110">
        <v>0</v>
      </c>
      <c r="N10" s="119">
        <v>0</v>
      </c>
      <c r="O10" s="107">
        <v>0</v>
      </c>
      <c r="P10" s="110">
        <v>0</v>
      </c>
      <c r="Q10" s="119">
        <v>0</v>
      </c>
      <c r="R10" s="110">
        <v>0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8.75" customHeight="1">
      <c r="A11" s="21" t="s">
        <v>154</v>
      </c>
      <c r="B11" s="86">
        <f t="shared" si="1"/>
        <v>1336835</v>
      </c>
      <c r="C11" s="86">
        <f aca="true" t="shared" si="2" ref="C11:K11">C12+C13+C14+C15+C16+C17</f>
        <v>1145135</v>
      </c>
      <c r="D11" s="87">
        <f t="shared" si="2"/>
        <v>381635</v>
      </c>
      <c r="E11" s="87">
        <f t="shared" si="2"/>
        <v>360000</v>
      </c>
      <c r="F11" s="87">
        <f t="shared" si="2"/>
        <v>328500</v>
      </c>
      <c r="G11" s="87">
        <f t="shared" si="2"/>
        <v>0</v>
      </c>
      <c r="H11" s="87">
        <f t="shared" si="2"/>
        <v>0</v>
      </c>
      <c r="I11" s="87">
        <f t="shared" si="2"/>
        <v>0</v>
      </c>
      <c r="J11" s="87">
        <f t="shared" si="2"/>
        <v>0</v>
      </c>
      <c r="K11" s="87">
        <f t="shared" si="2"/>
        <v>75000</v>
      </c>
      <c r="L11" s="87">
        <f>L12+L13+L14+L15+L17+L16</f>
        <v>0</v>
      </c>
      <c r="M11" s="87">
        <f>M12+M13+M14+M15+M16+M17</f>
        <v>0</v>
      </c>
      <c r="N11" s="87">
        <f>N17+N16+N15+N14+N13+N12</f>
        <v>0</v>
      </c>
      <c r="O11" s="87">
        <f>O12+O13+O14+O15+O16+O17</f>
        <v>4000</v>
      </c>
      <c r="P11" s="87">
        <f>P12+P13+P14+P15+P16+P17</f>
        <v>0</v>
      </c>
      <c r="Q11" s="87">
        <f>Q12+Q13+Q14+Q15+Q16+Q17</f>
        <v>187700</v>
      </c>
      <c r="R11" s="87">
        <f>R12+R13+R14+R15+R16+R17</f>
        <v>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24" customHeight="1">
      <c r="A12" s="21" t="s">
        <v>145</v>
      </c>
      <c r="B12" s="86">
        <f t="shared" si="1"/>
        <v>1031135</v>
      </c>
      <c r="C12" s="92">
        <f aca="true" t="shared" si="3" ref="C12:C17">D12+E12+F12+G12+H12+I12+J12+K12</f>
        <v>1027135</v>
      </c>
      <c r="D12" s="108">
        <v>381635</v>
      </c>
      <c r="E12" s="108">
        <v>340000</v>
      </c>
      <c r="F12" s="108">
        <v>258500</v>
      </c>
      <c r="G12" s="108">
        <v>0</v>
      </c>
      <c r="H12" s="108">
        <v>0</v>
      </c>
      <c r="I12" s="108">
        <v>0</v>
      </c>
      <c r="J12" s="109">
        <v>0</v>
      </c>
      <c r="K12" s="115">
        <v>47000</v>
      </c>
      <c r="L12" s="108">
        <v>0</v>
      </c>
      <c r="M12" s="109">
        <v>0</v>
      </c>
      <c r="N12" s="115">
        <v>0</v>
      </c>
      <c r="O12" s="108">
        <v>4000</v>
      </c>
      <c r="P12" s="109">
        <v>0</v>
      </c>
      <c r="Q12" s="115">
        <v>0</v>
      </c>
      <c r="R12" s="109">
        <v>0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24" customHeight="1">
      <c r="A13" s="21" t="s">
        <v>61</v>
      </c>
      <c r="B13" s="86">
        <f t="shared" si="1"/>
        <v>118000</v>
      </c>
      <c r="C13" s="92">
        <f t="shared" si="3"/>
        <v>118000</v>
      </c>
      <c r="D13" s="108">
        <v>0</v>
      </c>
      <c r="E13" s="108">
        <v>20000</v>
      </c>
      <c r="F13" s="108">
        <v>70000</v>
      </c>
      <c r="G13" s="108">
        <v>0</v>
      </c>
      <c r="H13" s="108">
        <v>0</v>
      </c>
      <c r="I13" s="108">
        <v>0</v>
      </c>
      <c r="J13" s="109">
        <v>0</v>
      </c>
      <c r="K13" s="115">
        <v>28000</v>
      </c>
      <c r="L13" s="108">
        <v>0</v>
      </c>
      <c r="M13" s="109">
        <v>0</v>
      </c>
      <c r="N13" s="115">
        <v>0</v>
      </c>
      <c r="O13" s="108">
        <v>0</v>
      </c>
      <c r="P13" s="110">
        <v>0</v>
      </c>
      <c r="Q13" s="115">
        <v>0</v>
      </c>
      <c r="R13" s="109">
        <v>0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24" customHeight="1">
      <c r="A14" s="21" t="s">
        <v>54</v>
      </c>
      <c r="B14" s="86">
        <f t="shared" si="1"/>
        <v>0</v>
      </c>
      <c r="C14" s="92">
        <f t="shared" si="3"/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9">
        <v>0</v>
      </c>
      <c r="J14" s="121">
        <v>0</v>
      </c>
      <c r="K14" s="115">
        <v>0</v>
      </c>
      <c r="L14" s="108">
        <v>0</v>
      </c>
      <c r="M14" s="109">
        <v>0</v>
      </c>
      <c r="N14" s="115">
        <v>0</v>
      </c>
      <c r="O14" s="108">
        <v>0</v>
      </c>
      <c r="P14" s="120">
        <v>0</v>
      </c>
      <c r="Q14" s="115">
        <v>0</v>
      </c>
      <c r="R14" s="109">
        <v>0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24" customHeight="1">
      <c r="A15" s="21" t="s">
        <v>155</v>
      </c>
      <c r="B15" s="86">
        <f t="shared" si="1"/>
        <v>187700</v>
      </c>
      <c r="C15" s="92">
        <f t="shared" si="3"/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9">
        <v>0</v>
      </c>
      <c r="J15" s="121">
        <v>0</v>
      </c>
      <c r="K15" s="115">
        <v>0</v>
      </c>
      <c r="L15" s="108">
        <v>0</v>
      </c>
      <c r="M15" s="109">
        <v>0</v>
      </c>
      <c r="N15" s="115">
        <v>0</v>
      </c>
      <c r="O15" s="108">
        <v>0</v>
      </c>
      <c r="P15" s="120">
        <v>0</v>
      </c>
      <c r="Q15" s="115">
        <v>187700</v>
      </c>
      <c r="R15" s="109">
        <v>0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24" customHeight="1">
      <c r="A16" s="22" t="s">
        <v>177</v>
      </c>
      <c r="B16" s="86">
        <f t="shared" si="1"/>
        <v>0</v>
      </c>
      <c r="C16" s="92">
        <f t="shared" si="3"/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9">
        <v>0</v>
      </c>
      <c r="J16" s="121">
        <v>0</v>
      </c>
      <c r="K16" s="115">
        <v>0</v>
      </c>
      <c r="L16" s="108">
        <v>0</v>
      </c>
      <c r="M16" s="109">
        <v>0</v>
      </c>
      <c r="N16" s="115">
        <v>0</v>
      </c>
      <c r="O16" s="110">
        <v>0</v>
      </c>
      <c r="P16" s="122">
        <v>0</v>
      </c>
      <c r="Q16" s="115">
        <v>0</v>
      </c>
      <c r="R16" s="109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4" customHeight="1">
      <c r="A17" s="23" t="s">
        <v>164</v>
      </c>
      <c r="B17" s="86">
        <f>C17+L17+M17++O17+P17+Q17+R17</f>
        <v>0</v>
      </c>
      <c r="C17" s="92">
        <f t="shared" si="3"/>
        <v>0</v>
      </c>
      <c r="D17" s="110">
        <v>0</v>
      </c>
      <c r="E17" s="118">
        <v>0</v>
      </c>
      <c r="F17" s="118">
        <v>0</v>
      </c>
      <c r="G17" s="118">
        <v>0</v>
      </c>
      <c r="H17" s="117">
        <v>0</v>
      </c>
      <c r="I17" s="110">
        <v>0</v>
      </c>
      <c r="J17" s="118">
        <v>0</v>
      </c>
      <c r="K17" s="117">
        <v>0</v>
      </c>
      <c r="L17" s="107">
        <v>0</v>
      </c>
      <c r="M17" s="110">
        <v>0</v>
      </c>
      <c r="N17" s="117">
        <v>0</v>
      </c>
      <c r="O17" s="116">
        <v>0</v>
      </c>
      <c r="P17" s="110">
        <v>0</v>
      </c>
      <c r="Q17" s="117">
        <v>0</v>
      </c>
      <c r="R17" s="110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27" customHeight="1">
      <c r="A18" s="24" t="s">
        <v>158</v>
      </c>
      <c r="B18" s="90">
        <f>B7+B11</f>
        <v>3566085</v>
      </c>
      <c r="C18" s="90">
        <f>C11+C7</f>
        <v>3374385</v>
      </c>
      <c r="D18" s="89">
        <f>D7+D11</f>
        <v>2494645</v>
      </c>
      <c r="E18" s="89">
        <f aca="true" t="shared" si="4" ref="E18:M18">E11+E7</f>
        <v>461240</v>
      </c>
      <c r="F18" s="89">
        <f t="shared" si="4"/>
        <v>343500</v>
      </c>
      <c r="G18" s="89">
        <f t="shared" si="4"/>
        <v>0</v>
      </c>
      <c r="H18" s="89">
        <f t="shared" si="4"/>
        <v>0</v>
      </c>
      <c r="I18" s="89">
        <f t="shared" si="4"/>
        <v>0</v>
      </c>
      <c r="J18" s="89">
        <f t="shared" si="4"/>
        <v>0</v>
      </c>
      <c r="K18" s="89">
        <f t="shared" si="4"/>
        <v>75000</v>
      </c>
      <c r="L18" s="89">
        <f t="shared" si="4"/>
        <v>0</v>
      </c>
      <c r="M18" s="89">
        <f t="shared" si="4"/>
        <v>0</v>
      </c>
      <c r="N18" s="89">
        <f>N7+N11</f>
        <v>0</v>
      </c>
      <c r="O18" s="89">
        <f>O11+O7</f>
        <v>4000</v>
      </c>
      <c r="P18" s="89">
        <f>P11+P7</f>
        <v>0</v>
      </c>
      <c r="Q18" s="89">
        <f>Q11+Q7</f>
        <v>187700</v>
      </c>
      <c r="R18" s="89">
        <f>R11+R7</f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18" ht="12.75" customHeight="1">
      <c r="A19" s="25"/>
      <c r="B19" s="25"/>
      <c r="C19" s="25"/>
      <c r="D19" s="25"/>
      <c r="E19" s="1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ht="9.75" customHeight="1"/>
  </sheetData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.66015625" style="0" customWidth="1"/>
    <col min="2" max="2" width="23.33203125" style="0" customWidth="1"/>
    <col min="3" max="3" width="29.33203125" style="0" customWidth="1"/>
    <col min="4" max="4" width="15" style="0" customWidth="1"/>
  </cols>
  <sheetData>
    <row r="1" spans="1:4" ht="24.75" customHeight="1">
      <c r="A1" s="11"/>
      <c r="B1" s="12"/>
      <c r="C1" s="12"/>
      <c r="D1" s="13"/>
    </row>
    <row r="2" spans="1:4" ht="24.75" customHeight="1">
      <c r="A2" s="175" t="s">
        <v>27</v>
      </c>
      <c r="B2" s="176"/>
      <c r="C2" s="176"/>
      <c r="D2" s="176"/>
    </row>
    <row r="3" spans="1:4" ht="24.75" customHeight="1">
      <c r="A3" s="123" t="s">
        <v>50</v>
      </c>
      <c r="D3" s="80" t="s">
        <v>123</v>
      </c>
    </row>
    <row r="4" spans="1:4" ht="24.75" customHeight="1">
      <c r="A4" s="169" t="s">
        <v>4</v>
      </c>
      <c r="B4" s="177"/>
      <c r="C4" s="79" t="s">
        <v>105</v>
      </c>
      <c r="D4" s="64"/>
    </row>
    <row r="5" spans="1:4" ht="24.75" customHeight="1">
      <c r="A5" s="165" t="s">
        <v>68</v>
      </c>
      <c r="B5" s="178" t="s">
        <v>57</v>
      </c>
      <c r="C5" s="145" t="s">
        <v>68</v>
      </c>
      <c r="D5" s="139" t="s">
        <v>10</v>
      </c>
    </row>
    <row r="6" spans="1:4" ht="41.25" customHeight="1">
      <c r="A6" s="171"/>
      <c r="B6" s="179"/>
      <c r="C6" s="143"/>
      <c r="D6" s="139"/>
    </row>
    <row r="7" spans="1:4" ht="42.75" customHeight="1">
      <c r="A7" s="171"/>
      <c r="B7" s="179"/>
      <c r="C7" s="143"/>
      <c r="D7" s="139"/>
    </row>
    <row r="8" spans="1:236" ht="24" customHeight="1">
      <c r="A8" s="63" t="s">
        <v>10</v>
      </c>
      <c r="B8" s="75">
        <f>D21</f>
        <v>2494645</v>
      </c>
      <c r="C8" s="17" t="s">
        <v>169</v>
      </c>
      <c r="D8" s="88">
        <f>D11+D10+D9</f>
        <v>2113010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1:236" ht="18.75" customHeight="1">
      <c r="A9" s="19"/>
      <c r="B9" s="75"/>
      <c r="C9" s="20" t="s">
        <v>59</v>
      </c>
      <c r="D9" s="109">
        <v>1562283</v>
      </c>
      <c r="E9" s="18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ht="24" customHeight="1">
      <c r="A10" s="19"/>
      <c r="B10" s="75"/>
      <c r="C10" s="21" t="s">
        <v>79</v>
      </c>
      <c r="D10" s="109">
        <v>247547</v>
      </c>
      <c r="E10" s="18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pans="1:236" ht="21" customHeight="1">
      <c r="A11" s="19"/>
      <c r="B11" s="75"/>
      <c r="C11" s="21" t="s">
        <v>73</v>
      </c>
      <c r="D11" s="110">
        <v>303180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pans="1:236" ht="18.75" customHeight="1">
      <c r="A12" s="19"/>
      <c r="B12" s="75"/>
      <c r="C12" s="21" t="s">
        <v>154</v>
      </c>
      <c r="D12" s="87">
        <f>D13+D14+D15+D16+D17+D18+D19+D20</f>
        <v>381635</v>
      </c>
      <c r="E12" s="18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pans="1:236" ht="24" customHeight="1">
      <c r="A13" s="19"/>
      <c r="B13" s="75"/>
      <c r="C13" s="21" t="s">
        <v>145</v>
      </c>
      <c r="D13" s="109">
        <v>381635</v>
      </c>
      <c r="E13" s="18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ht="24" customHeight="1">
      <c r="A14" s="50"/>
      <c r="B14" s="75"/>
      <c r="C14" s="21" t="s">
        <v>61</v>
      </c>
      <c r="D14" s="109">
        <v>0</v>
      </c>
      <c r="E14" s="18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ht="24" customHeight="1">
      <c r="A15" s="50"/>
      <c r="B15" s="75"/>
      <c r="C15" s="21" t="s">
        <v>54</v>
      </c>
      <c r="D15" s="109">
        <v>0</v>
      </c>
      <c r="E15" s="18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6" ht="24" customHeight="1">
      <c r="A16" s="50"/>
      <c r="B16" s="75"/>
      <c r="C16" s="21" t="s">
        <v>155</v>
      </c>
      <c r="D16" s="109">
        <v>0</v>
      </c>
      <c r="E16" s="18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236" ht="24" customHeight="1">
      <c r="A17" s="73"/>
      <c r="B17" s="75"/>
      <c r="C17" s="22" t="s">
        <v>177</v>
      </c>
      <c r="D17" s="109">
        <v>0</v>
      </c>
      <c r="E17" s="18"/>
      <c r="F17" s="61"/>
      <c r="G17" s="18"/>
      <c r="H17" s="18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</row>
    <row r="18" spans="1:236" ht="24" customHeight="1">
      <c r="A18" s="73"/>
      <c r="B18" s="75"/>
      <c r="C18" s="23" t="s">
        <v>164</v>
      </c>
      <c r="D18" s="109">
        <v>0</v>
      </c>
      <c r="E18" s="18"/>
      <c r="F18" s="18"/>
      <c r="G18" s="18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236" ht="24" customHeight="1">
      <c r="A19" s="73"/>
      <c r="B19" s="75"/>
      <c r="C19" s="23" t="s">
        <v>101</v>
      </c>
      <c r="D19" s="109">
        <v>0</v>
      </c>
      <c r="E19" s="81"/>
      <c r="F19" s="1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</row>
    <row r="20" spans="1:236" ht="24" customHeight="1">
      <c r="A20" s="73"/>
      <c r="B20" s="75"/>
      <c r="C20" s="22" t="s">
        <v>45</v>
      </c>
      <c r="D20" s="110">
        <v>0</v>
      </c>
      <c r="E20" s="18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27" customHeight="1">
      <c r="A21" s="76" t="s">
        <v>32</v>
      </c>
      <c r="B21" s="77">
        <f>D21</f>
        <v>2494645</v>
      </c>
      <c r="C21" s="62" t="s">
        <v>158</v>
      </c>
      <c r="D21" s="89">
        <f>D8+D12</f>
        <v>2494645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4" ht="12.75" customHeight="1">
      <c r="A22" s="74"/>
      <c r="B22" s="25"/>
      <c r="C22" s="25"/>
      <c r="D22" s="25"/>
    </row>
    <row r="23" spans="1:4" ht="12.75" customHeight="1">
      <c r="A23" s="25"/>
      <c r="B23" s="25"/>
      <c r="C23" s="25"/>
      <c r="D23" s="25"/>
    </row>
    <row r="24" spans="1:4" ht="12.75" customHeight="1">
      <c r="A24" s="25"/>
      <c r="B24" s="25"/>
      <c r="C24" s="25"/>
      <c r="D24" s="25"/>
    </row>
    <row r="25" spans="1:4" ht="12.75" customHeight="1">
      <c r="A25" s="25"/>
      <c r="B25" s="25"/>
      <c r="C25" s="25"/>
      <c r="D25" s="25"/>
    </row>
    <row r="26" spans="1:4" ht="12.75" customHeight="1">
      <c r="A26" s="25"/>
      <c r="B26" s="25"/>
      <c r="C26" s="25"/>
      <c r="D26" s="25"/>
    </row>
    <row r="27" spans="1:4" ht="12.75" customHeight="1">
      <c r="A27" s="25"/>
      <c r="B27" s="25"/>
      <c r="C27" s="25"/>
      <c r="D27" s="25"/>
    </row>
    <row r="28" spans="1:4" ht="12.75" customHeight="1">
      <c r="A28" s="25"/>
      <c r="B28" s="25"/>
      <c r="C28" s="25"/>
      <c r="D28" s="25"/>
    </row>
    <row r="29" spans="1:4" ht="12.75" customHeight="1">
      <c r="A29" s="25"/>
      <c r="B29" s="25"/>
      <c r="C29" s="25"/>
      <c r="D29" s="25"/>
    </row>
    <row r="30" ht="9.75" customHeight="1"/>
  </sheetData>
  <mergeCells count="6">
    <mergeCell ref="A2:D2"/>
    <mergeCell ref="A4:B4"/>
    <mergeCell ref="B5:B7"/>
    <mergeCell ref="C5:C7"/>
    <mergeCell ref="D5:D7"/>
    <mergeCell ref="A5:A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8.33203125" style="0" customWidth="1"/>
    <col min="14" max="14" width="6.8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</cols>
  <sheetData>
    <row r="1" spans="1:4" ht="12" customHeight="1">
      <c r="A1" s="4"/>
      <c r="D1" s="78"/>
    </row>
    <row r="2" spans="1:22" ht="22.5" customHeight="1">
      <c r="A2" s="72" t="s">
        <v>141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27"/>
    </row>
    <row r="3" spans="1:22" ht="18" customHeight="1">
      <c r="A3" s="106" t="s">
        <v>50</v>
      </c>
      <c r="B3" s="4"/>
      <c r="C3" s="4"/>
      <c r="D3" s="28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29" t="s">
        <v>123</v>
      </c>
      <c r="T3" s="1"/>
      <c r="U3" s="1"/>
      <c r="V3" s="1"/>
    </row>
    <row r="4" spans="1:22" ht="23.25" customHeight="1">
      <c r="A4" s="184" t="s">
        <v>178</v>
      </c>
      <c r="B4" s="184"/>
      <c r="C4" s="184"/>
      <c r="D4" s="180" t="s">
        <v>106</v>
      </c>
      <c r="E4" s="30" t="s">
        <v>30</v>
      </c>
      <c r="F4" s="31"/>
      <c r="G4" s="31"/>
      <c r="H4" s="31"/>
      <c r="I4" s="31"/>
      <c r="J4" s="31"/>
      <c r="K4" s="31"/>
      <c r="L4" s="31"/>
      <c r="M4" s="31"/>
      <c r="N4" s="31"/>
      <c r="O4" s="32"/>
      <c r="P4" s="31"/>
      <c r="Q4" s="32"/>
      <c r="R4" s="32"/>
      <c r="S4" s="33"/>
      <c r="T4" s="1"/>
      <c r="U4" s="1"/>
      <c r="V4" s="1"/>
    </row>
    <row r="5" spans="1:22" ht="31.5" customHeight="1">
      <c r="A5" s="184"/>
      <c r="B5" s="184"/>
      <c r="C5" s="184"/>
      <c r="D5" s="181"/>
      <c r="E5" s="183" t="s">
        <v>144</v>
      </c>
      <c r="F5" s="30" t="s">
        <v>20</v>
      </c>
      <c r="G5" s="32"/>
      <c r="H5" s="32"/>
      <c r="I5" s="32"/>
      <c r="J5" s="32"/>
      <c r="K5" s="32"/>
      <c r="L5" s="32"/>
      <c r="M5" s="32"/>
      <c r="N5" s="33"/>
      <c r="O5" s="186" t="s">
        <v>3</v>
      </c>
      <c r="P5" s="185" t="s">
        <v>163</v>
      </c>
      <c r="Q5" s="188" t="s">
        <v>11</v>
      </c>
      <c r="R5" s="180" t="s">
        <v>115</v>
      </c>
      <c r="S5" s="180" t="s">
        <v>159</v>
      </c>
      <c r="T5" s="1"/>
      <c r="U5" s="1"/>
      <c r="V5" s="1"/>
    </row>
    <row r="6" spans="1:21" ht="37.5" customHeight="1">
      <c r="A6" s="184"/>
      <c r="B6" s="184"/>
      <c r="C6" s="184"/>
      <c r="D6" s="181"/>
      <c r="E6" s="181"/>
      <c r="F6" s="180" t="s">
        <v>42</v>
      </c>
      <c r="G6" s="180" t="s">
        <v>10</v>
      </c>
      <c r="H6" s="180" t="s">
        <v>122</v>
      </c>
      <c r="I6" s="180" t="s">
        <v>173</v>
      </c>
      <c r="J6" s="180" t="s">
        <v>152</v>
      </c>
      <c r="K6" s="180" t="s">
        <v>156</v>
      </c>
      <c r="L6" s="180" t="s">
        <v>15</v>
      </c>
      <c r="M6" s="180" t="s">
        <v>119</v>
      </c>
      <c r="N6" s="180" t="s">
        <v>78</v>
      </c>
      <c r="O6" s="187"/>
      <c r="P6" s="185"/>
      <c r="Q6" s="189"/>
      <c r="R6" s="181"/>
      <c r="S6" s="181"/>
      <c r="T6" s="4"/>
      <c r="U6" s="4"/>
    </row>
    <row r="7" spans="1:22" ht="41.25" customHeight="1">
      <c r="A7" s="34" t="s">
        <v>72</v>
      </c>
      <c r="B7" s="34" t="s">
        <v>131</v>
      </c>
      <c r="C7" s="34" t="s">
        <v>127</v>
      </c>
      <c r="D7" s="182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7"/>
      <c r="P7" s="185"/>
      <c r="Q7" s="189"/>
      <c r="R7" s="181"/>
      <c r="S7" s="181"/>
      <c r="T7" s="4"/>
      <c r="U7" s="4"/>
      <c r="V7" s="4"/>
    </row>
    <row r="8" spans="1:22" ht="14.25" customHeight="1">
      <c r="A8" s="35" t="s">
        <v>118</v>
      </c>
      <c r="B8" s="35" t="s">
        <v>118</v>
      </c>
      <c r="C8" s="35" t="s">
        <v>118</v>
      </c>
      <c r="D8" s="96" t="s">
        <v>118</v>
      </c>
      <c r="E8" s="38">
        <v>1</v>
      </c>
      <c r="F8" s="37">
        <v>2</v>
      </c>
      <c r="G8" s="37">
        <v>3</v>
      </c>
      <c r="H8" s="37">
        <v>4</v>
      </c>
      <c r="I8" s="37">
        <v>5</v>
      </c>
      <c r="J8" s="37">
        <v>6</v>
      </c>
      <c r="K8" s="37">
        <v>7</v>
      </c>
      <c r="L8" s="37">
        <v>8</v>
      </c>
      <c r="M8" s="37">
        <v>9</v>
      </c>
      <c r="N8" s="37">
        <v>10</v>
      </c>
      <c r="O8" s="37">
        <v>11</v>
      </c>
      <c r="P8" s="39">
        <v>12</v>
      </c>
      <c r="Q8" s="37">
        <v>13</v>
      </c>
      <c r="R8" s="37">
        <v>14</v>
      </c>
      <c r="S8" s="37">
        <v>15</v>
      </c>
      <c r="T8" s="4"/>
      <c r="U8" s="4"/>
      <c r="V8" s="4"/>
    </row>
    <row r="9" spans="1:22" ht="16.5" customHeight="1">
      <c r="A9" s="126"/>
      <c r="B9" s="126"/>
      <c r="C9" s="126"/>
      <c r="D9" s="127" t="s">
        <v>42</v>
      </c>
      <c r="E9" s="129">
        <f aca="true" t="shared" si="0" ref="E9:E40">F9+O9+P9+Q9+R9+S9</f>
        <v>3571085</v>
      </c>
      <c r="F9" s="125">
        <v>3374385</v>
      </c>
      <c r="G9" s="128">
        <v>2494645</v>
      </c>
      <c r="H9" s="124">
        <v>461240</v>
      </c>
      <c r="I9" s="124">
        <v>343500</v>
      </c>
      <c r="J9" s="124">
        <v>0</v>
      </c>
      <c r="K9" s="124">
        <v>0</v>
      </c>
      <c r="L9" s="124">
        <v>0</v>
      </c>
      <c r="M9" s="124">
        <v>0</v>
      </c>
      <c r="N9" s="102">
        <v>75000</v>
      </c>
      <c r="O9" s="128">
        <v>0</v>
      </c>
      <c r="P9" s="124">
        <v>192700</v>
      </c>
      <c r="Q9" s="124">
        <v>0</v>
      </c>
      <c r="R9" s="124">
        <v>0</v>
      </c>
      <c r="S9" s="113">
        <v>4000</v>
      </c>
      <c r="T9" s="40"/>
      <c r="U9" s="41"/>
      <c r="V9" s="41"/>
    </row>
    <row r="10" spans="1:20" ht="16.5" customHeight="1">
      <c r="A10" s="126"/>
      <c r="B10" s="126"/>
      <c r="C10" s="126"/>
      <c r="D10" s="127" t="s">
        <v>96</v>
      </c>
      <c r="E10" s="129">
        <f t="shared" si="0"/>
        <v>1678236</v>
      </c>
      <c r="F10" s="125">
        <v>1678236</v>
      </c>
      <c r="G10" s="128">
        <v>1562283</v>
      </c>
      <c r="H10" s="124">
        <v>100953</v>
      </c>
      <c r="I10" s="124">
        <v>15000</v>
      </c>
      <c r="J10" s="124">
        <v>0</v>
      </c>
      <c r="K10" s="124">
        <v>0</v>
      </c>
      <c r="L10" s="124">
        <v>0</v>
      </c>
      <c r="M10" s="124">
        <v>0</v>
      </c>
      <c r="N10" s="102">
        <v>0</v>
      </c>
      <c r="O10" s="128">
        <v>0</v>
      </c>
      <c r="P10" s="124">
        <v>0</v>
      </c>
      <c r="Q10" s="124">
        <v>0</v>
      </c>
      <c r="R10" s="124">
        <v>0</v>
      </c>
      <c r="S10" s="113">
        <v>0</v>
      </c>
      <c r="T10" s="4"/>
    </row>
    <row r="11" spans="1:20" ht="16.5" customHeight="1">
      <c r="A11" s="126" t="s">
        <v>44</v>
      </c>
      <c r="B11" s="126" t="s">
        <v>94</v>
      </c>
      <c r="C11" s="126" t="s">
        <v>140</v>
      </c>
      <c r="D11" s="127" t="s">
        <v>13</v>
      </c>
      <c r="E11" s="129">
        <f t="shared" si="0"/>
        <v>381983</v>
      </c>
      <c r="F11" s="125">
        <v>381983</v>
      </c>
      <c r="G11" s="128">
        <v>381983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02">
        <v>0</v>
      </c>
      <c r="O11" s="128">
        <v>0</v>
      </c>
      <c r="P11" s="124">
        <v>0</v>
      </c>
      <c r="Q11" s="124">
        <v>0</v>
      </c>
      <c r="R11" s="124">
        <v>0</v>
      </c>
      <c r="S11" s="113">
        <v>0</v>
      </c>
      <c r="T11" s="4"/>
    </row>
    <row r="12" spans="1:20" ht="16.5" customHeight="1">
      <c r="A12" s="126" t="s">
        <v>44</v>
      </c>
      <c r="B12" s="126" t="s">
        <v>94</v>
      </c>
      <c r="C12" s="126" t="s">
        <v>140</v>
      </c>
      <c r="D12" s="127" t="s">
        <v>24</v>
      </c>
      <c r="E12" s="129">
        <f t="shared" si="0"/>
        <v>154651</v>
      </c>
      <c r="F12" s="125">
        <v>154651</v>
      </c>
      <c r="G12" s="128">
        <v>154651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02">
        <v>0</v>
      </c>
      <c r="O12" s="128">
        <v>0</v>
      </c>
      <c r="P12" s="124">
        <v>0</v>
      </c>
      <c r="Q12" s="124">
        <v>0</v>
      </c>
      <c r="R12" s="124">
        <v>0</v>
      </c>
      <c r="S12" s="113">
        <v>0</v>
      </c>
      <c r="T12" s="4"/>
    </row>
    <row r="13" spans="1:19" ht="16.5" customHeight="1">
      <c r="A13" s="126" t="s">
        <v>44</v>
      </c>
      <c r="B13" s="126" t="s">
        <v>94</v>
      </c>
      <c r="C13" s="126" t="s">
        <v>140</v>
      </c>
      <c r="D13" s="127" t="s">
        <v>53</v>
      </c>
      <c r="E13" s="129">
        <f t="shared" si="0"/>
        <v>332720</v>
      </c>
      <c r="F13" s="125">
        <v>332720</v>
      </c>
      <c r="G13" s="128">
        <v>299448</v>
      </c>
      <c r="H13" s="124">
        <v>33272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02">
        <v>0</v>
      </c>
      <c r="O13" s="128">
        <v>0</v>
      </c>
      <c r="P13" s="124">
        <v>0</v>
      </c>
      <c r="Q13" s="124">
        <v>0</v>
      </c>
      <c r="R13" s="124">
        <v>0</v>
      </c>
      <c r="S13" s="113">
        <v>0</v>
      </c>
    </row>
    <row r="14" spans="1:19" ht="16.5" customHeight="1">
      <c r="A14" s="126" t="s">
        <v>44</v>
      </c>
      <c r="B14" s="126" t="s">
        <v>94</v>
      </c>
      <c r="C14" s="126" t="s">
        <v>140</v>
      </c>
      <c r="D14" s="127" t="s">
        <v>153</v>
      </c>
      <c r="E14" s="129">
        <f t="shared" si="0"/>
        <v>18739</v>
      </c>
      <c r="F14" s="125">
        <v>18739</v>
      </c>
      <c r="G14" s="128">
        <v>18739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02">
        <v>0</v>
      </c>
      <c r="O14" s="128">
        <v>0</v>
      </c>
      <c r="P14" s="124">
        <v>0</v>
      </c>
      <c r="Q14" s="124">
        <v>0</v>
      </c>
      <c r="R14" s="124">
        <v>0</v>
      </c>
      <c r="S14" s="113">
        <v>0</v>
      </c>
    </row>
    <row r="15" spans="1:19" ht="16.5" customHeight="1">
      <c r="A15" s="126" t="s">
        <v>44</v>
      </c>
      <c r="B15" s="126" t="s">
        <v>94</v>
      </c>
      <c r="C15" s="126" t="s">
        <v>140</v>
      </c>
      <c r="D15" s="127" t="s">
        <v>126</v>
      </c>
      <c r="E15" s="129">
        <f t="shared" si="0"/>
        <v>61112</v>
      </c>
      <c r="F15" s="125">
        <v>61112</v>
      </c>
      <c r="G15" s="128">
        <v>61112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02">
        <v>0</v>
      </c>
      <c r="O15" s="128">
        <v>0</v>
      </c>
      <c r="P15" s="124">
        <v>0</v>
      </c>
      <c r="Q15" s="124">
        <v>0</v>
      </c>
      <c r="R15" s="124">
        <v>0</v>
      </c>
      <c r="S15" s="113">
        <v>0</v>
      </c>
    </row>
    <row r="16" spans="1:19" ht="16.5" customHeight="1">
      <c r="A16" s="126" t="s">
        <v>44</v>
      </c>
      <c r="B16" s="126" t="s">
        <v>94</v>
      </c>
      <c r="C16" s="126" t="s">
        <v>140</v>
      </c>
      <c r="D16" s="127" t="s">
        <v>99</v>
      </c>
      <c r="E16" s="129">
        <f t="shared" si="0"/>
        <v>61112</v>
      </c>
      <c r="F16" s="125">
        <v>61112</v>
      </c>
      <c r="G16" s="128">
        <v>61112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02">
        <v>0</v>
      </c>
      <c r="O16" s="128">
        <v>0</v>
      </c>
      <c r="P16" s="124">
        <v>0</v>
      </c>
      <c r="Q16" s="124">
        <v>0</v>
      </c>
      <c r="R16" s="124">
        <v>0</v>
      </c>
      <c r="S16" s="113">
        <v>0</v>
      </c>
    </row>
    <row r="17" spans="1:19" ht="16.5" customHeight="1">
      <c r="A17" s="126" t="s">
        <v>44</v>
      </c>
      <c r="B17" s="126" t="s">
        <v>94</v>
      </c>
      <c r="C17" s="126" t="s">
        <v>140</v>
      </c>
      <c r="D17" s="127" t="s">
        <v>22</v>
      </c>
      <c r="E17" s="129">
        <f t="shared" si="0"/>
        <v>2752</v>
      </c>
      <c r="F17" s="125">
        <v>2752</v>
      </c>
      <c r="G17" s="128">
        <v>2752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02">
        <v>0</v>
      </c>
      <c r="O17" s="128">
        <v>0</v>
      </c>
      <c r="P17" s="124">
        <v>0</v>
      </c>
      <c r="Q17" s="124">
        <v>0</v>
      </c>
      <c r="R17" s="124">
        <v>0</v>
      </c>
      <c r="S17" s="113">
        <v>0</v>
      </c>
    </row>
    <row r="18" spans="1:19" ht="16.5" customHeight="1">
      <c r="A18" s="126" t="s">
        <v>44</v>
      </c>
      <c r="B18" s="126" t="s">
        <v>94</v>
      </c>
      <c r="C18" s="126" t="s">
        <v>140</v>
      </c>
      <c r="D18" s="127" t="s">
        <v>175</v>
      </c>
      <c r="E18" s="129">
        <f t="shared" si="0"/>
        <v>89172</v>
      </c>
      <c r="F18" s="125">
        <v>89172</v>
      </c>
      <c r="G18" s="128">
        <v>89172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02">
        <v>0</v>
      </c>
      <c r="O18" s="128">
        <v>0</v>
      </c>
      <c r="P18" s="124">
        <v>0</v>
      </c>
      <c r="Q18" s="124">
        <v>0</v>
      </c>
      <c r="R18" s="124">
        <v>0</v>
      </c>
      <c r="S18" s="113">
        <v>0</v>
      </c>
    </row>
    <row r="19" spans="1:19" ht="16.5" customHeight="1">
      <c r="A19" s="126" t="s">
        <v>44</v>
      </c>
      <c r="B19" s="126" t="s">
        <v>94</v>
      </c>
      <c r="C19" s="126" t="s">
        <v>140</v>
      </c>
      <c r="D19" s="127" t="s">
        <v>88</v>
      </c>
      <c r="E19" s="129">
        <f t="shared" si="0"/>
        <v>48108</v>
      </c>
      <c r="F19" s="125">
        <v>48108</v>
      </c>
      <c r="G19" s="128">
        <v>48108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02">
        <v>0</v>
      </c>
      <c r="O19" s="128">
        <v>0</v>
      </c>
      <c r="P19" s="124">
        <v>0</v>
      </c>
      <c r="Q19" s="124">
        <v>0</v>
      </c>
      <c r="R19" s="124">
        <v>0</v>
      </c>
      <c r="S19" s="113">
        <v>0</v>
      </c>
    </row>
    <row r="20" spans="1:19" ht="16.5" customHeight="1">
      <c r="A20" s="126" t="s">
        <v>44</v>
      </c>
      <c r="B20" s="126" t="s">
        <v>94</v>
      </c>
      <c r="C20" s="126" t="s">
        <v>140</v>
      </c>
      <c r="D20" s="127" t="s">
        <v>21</v>
      </c>
      <c r="E20" s="129">
        <f t="shared" si="0"/>
        <v>1835</v>
      </c>
      <c r="F20" s="125">
        <v>1835</v>
      </c>
      <c r="G20" s="128">
        <v>1835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02">
        <v>0</v>
      </c>
      <c r="O20" s="128">
        <v>0</v>
      </c>
      <c r="P20" s="124">
        <v>0</v>
      </c>
      <c r="Q20" s="124">
        <v>0</v>
      </c>
      <c r="R20" s="124">
        <v>0</v>
      </c>
      <c r="S20" s="113">
        <v>0</v>
      </c>
    </row>
    <row r="21" spans="1:19" ht="16.5" customHeight="1">
      <c r="A21" s="126" t="s">
        <v>44</v>
      </c>
      <c r="B21" s="126" t="s">
        <v>94</v>
      </c>
      <c r="C21" s="126" t="s">
        <v>140</v>
      </c>
      <c r="D21" s="127" t="s">
        <v>75</v>
      </c>
      <c r="E21" s="129">
        <f t="shared" si="0"/>
        <v>162681</v>
      </c>
      <c r="F21" s="125">
        <v>162681</v>
      </c>
      <c r="G21" s="128">
        <v>80000</v>
      </c>
      <c r="H21" s="124">
        <v>67681</v>
      </c>
      <c r="I21" s="124">
        <v>15000</v>
      </c>
      <c r="J21" s="124">
        <v>0</v>
      </c>
      <c r="K21" s="124">
        <v>0</v>
      </c>
      <c r="L21" s="124">
        <v>0</v>
      </c>
      <c r="M21" s="124">
        <v>0</v>
      </c>
      <c r="N21" s="102">
        <v>0</v>
      </c>
      <c r="O21" s="128">
        <v>0</v>
      </c>
      <c r="P21" s="124">
        <v>0</v>
      </c>
      <c r="Q21" s="124">
        <v>0</v>
      </c>
      <c r="R21" s="124">
        <v>0</v>
      </c>
      <c r="S21" s="113">
        <v>0</v>
      </c>
    </row>
    <row r="22" spans="1:19" ht="16.5" customHeight="1">
      <c r="A22" s="126" t="s">
        <v>44</v>
      </c>
      <c r="B22" s="126" t="s">
        <v>94</v>
      </c>
      <c r="C22" s="126" t="s">
        <v>140</v>
      </c>
      <c r="D22" s="127" t="s">
        <v>31</v>
      </c>
      <c r="E22" s="129">
        <f t="shared" si="0"/>
        <v>24611</v>
      </c>
      <c r="F22" s="125">
        <v>24611</v>
      </c>
      <c r="G22" s="128">
        <v>24611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02">
        <v>0</v>
      </c>
      <c r="O22" s="128">
        <v>0</v>
      </c>
      <c r="P22" s="124">
        <v>0</v>
      </c>
      <c r="Q22" s="124">
        <v>0</v>
      </c>
      <c r="R22" s="124">
        <v>0</v>
      </c>
      <c r="S22" s="113">
        <v>0</v>
      </c>
    </row>
    <row r="23" spans="1:19" ht="16.5" customHeight="1">
      <c r="A23" s="126" t="s">
        <v>44</v>
      </c>
      <c r="B23" s="126" t="s">
        <v>94</v>
      </c>
      <c r="C23" s="126" t="s">
        <v>140</v>
      </c>
      <c r="D23" s="127" t="s">
        <v>41</v>
      </c>
      <c r="E23" s="129">
        <f t="shared" si="0"/>
        <v>189859</v>
      </c>
      <c r="F23" s="125">
        <v>189859</v>
      </c>
      <c r="G23" s="128">
        <v>189859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02">
        <v>0</v>
      </c>
      <c r="O23" s="128">
        <v>0</v>
      </c>
      <c r="P23" s="124">
        <v>0</v>
      </c>
      <c r="Q23" s="124">
        <v>0</v>
      </c>
      <c r="R23" s="124">
        <v>0</v>
      </c>
      <c r="S23" s="113">
        <v>0</v>
      </c>
    </row>
    <row r="24" spans="1:19" ht="16.5" customHeight="1">
      <c r="A24" s="126" t="s">
        <v>44</v>
      </c>
      <c r="B24" s="126" t="s">
        <v>94</v>
      </c>
      <c r="C24" s="126" t="s">
        <v>140</v>
      </c>
      <c r="D24" s="127" t="s">
        <v>71</v>
      </c>
      <c r="E24" s="129">
        <f t="shared" si="0"/>
        <v>148901</v>
      </c>
      <c r="F24" s="125">
        <v>148901</v>
      </c>
      <c r="G24" s="128">
        <v>148901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02">
        <v>0</v>
      </c>
      <c r="O24" s="128">
        <v>0</v>
      </c>
      <c r="P24" s="124">
        <v>0</v>
      </c>
      <c r="Q24" s="124">
        <v>0</v>
      </c>
      <c r="R24" s="124">
        <v>0</v>
      </c>
      <c r="S24" s="113">
        <v>0</v>
      </c>
    </row>
    <row r="25" spans="1:19" ht="16.5" customHeight="1">
      <c r="A25" s="126"/>
      <c r="B25" s="126"/>
      <c r="C25" s="126"/>
      <c r="D25" s="127" t="s">
        <v>162</v>
      </c>
      <c r="E25" s="129">
        <f t="shared" si="0"/>
        <v>247834</v>
      </c>
      <c r="F25" s="125">
        <v>247834</v>
      </c>
      <c r="G25" s="128">
        <v>247547</v>
      </c>
      <c r="H25" s="124">
        <v>287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02">
        <v>0</v>
      </c>
      <c r="O25" s="128">
        <v>0</v>
      </c>
      <c r="P25" s="124">
        <v>0</v>
      </c>
      <c r="Q25" s="124">
        <v>0</v>
      </c>
      <c r="R25" s="124">
        <v>0</v>
      </c>
      <c r="S25" s="113">
        <v>0</v>
      </c>
    </row>
    <row r="26" spans="1:19" ht="16.5" customHeight="1">
      <c r="A26" s="126" t="s">
        <v>43</v>
      </c>
      <c r="B26" s="126" t="s">
        <v>138</v>
      </c>
      <c r="C26" s="126" t="s">
        <v>140</v>
      </c>
      <c r="D26" s="127" t="s">
        <v>70</v>
      </c>
      <c r="E26" s="129">
        <f t="shared" si="0"/>
        <v>2772</v>
      </c>
      <c r="F26" s="125">
        <v>2772</v>
      </c>
      <c r="G26" s="128">
        <v>2772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02">
        <v>0</v>
      </c>
      <c r="O26" s="128">
        <v>0</v>
      </c>
      <c r="P26" s="124">
        <v>0</v>
      </c>
      <c r="Q26" s="124">
        <v>0</v>
      </c>
      <c r="R26" s="124">
        <v>0</v>
      </c>
      <c r="S26" s="113">
        <v>0</v>
      </c>
    </row>
    <row r="27" spans="1:19" ht="16.5" customHeight="1">
      <c r="A27" s="126" t="s">
        <v>43</v>
      </c>
      <c r="B27" s="126" t="s">
        <v>138</v>
      </c>
      <c r="C27" s="126" t="s">
        <v>140</v>
      </c>
      <c r="D27" s="127" t="s">
        <v>40</v>
      </c>
      <c r="E27" s="129">
        <f t="shared" si="0"/>
        <v>1031</v>
      </c>
      <c r="F27" s="125">
        <v>1031</v>
      </c>
      <c r="G27" s="128">
        <v>1031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02">
        <v>0</v>
      </c>
      <c r="O27" s="128">
        <v>0</v>
      </c>
      <c r="P27" s="124">
        <v>0</v>
      </c>
      <c r="Q27" s="124">
        <v>0</v>
      </c>
      <c r="R27" s="124">
        <v>0</v>
      </c>
      <c r="S27" s="113">
        <v>0</v>
      </c>
    </row>
    <row r="28" spans="1:19" ht="16.5" customHeight="1">
      <c r="A28" s="126" t="s">
        <v>43</v>
      </c>
      <c r="B28" s="126" t="s">
        <v>138</v>
      </c>
      <c r="C28" s="126" t="s">
        <v>140</v>
      </c>
      <c r="D28" s="127" t="s">
        <v>83</v>
      </c>
      <c r="E28" s="129">
        <f t="shared" si="0"/>
        <v>2868</v>
      </c>
      <c r="F28" s="125">
        <v>2868</v>
      </c>
      <c r="G28" s="128">
        <v>2581</v>
      </c>
      <c r="H28" s="124">
        <v>287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02">
        <v>0</v>
      </c>
      <c r="O28" s="128">
        <v>0</v>
      </c>
      <c r="P28" s="124">
        <v>0</v>
      </c>
      <c r="Q28" s="124">
        <v>0</v>
      </c>
      <c r="R28" s="124">
        <v>0</v>
      </c>
      <c r="S28" s="113">
        <v>0</v>
      </c>
    </row>
    <row r="29" spans="1:19" ht="16.5" customHeight="1">
      <c r="A29" s="126" t="s">
        <v>43</v>
      </c>
      <c r="B29" s="126" t="s">
        <v>138</v>
      </c>
      <c r="C29" s="126" t="s">
        <v>140</v>
      </c>
      <c r="D29" s="127" t="s">
        <v>149</v>
      </c>
      <c r="E29" s="129">
        <f t="shared" si="0"/>
        <v>157</v>
      </c>
      <c r="F29" s="125">
        <v>157</v>
      </c>
      <c r="G29" s="128">
        <v>157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02">
        <v>0</v>
      </c>
      <c r="O29" s="128">
        <v>0</v>
      </c>
      <c r="P29" s="124">
        <v>0</v>
      </c>
      <c r="Q29" s="124">
        <v>0</v>
      </c>
      <c r="R29" s="124">
        <v>0</v>
      </c>
      <c r="S29" s="113">
        <v>0</v>
      </c>
    </row>
    <row r="30" spans="1:19" ht="16.5" customHeight="1">
      <c r="A30" s="126" t="s">
        <v>44</v>
      </c>
      <c r="B30" s="126" t="s">
        <v>94</v>
      </c>
      <c r="C30" s="126" t="s">
        <v>140</v>
      </c>
      <c r="D30" s="127" t="s">
        <v>93</v>
      </c>
      <c r="E30" s="129">
        <f t="shared" si="0"/>
        <v>2760</v>
      </c>
      <c r="F30" s="125">
        <v>2760</v>
      </c>
      <c r="G30" s="128">
        <v>2760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02">
        <v>0</v>
      </c>
      <c r="O30" s="128">
        <v>0</v>
      </c>
      <c r="P30" s="124">
        <v>0</v>
      </c>
      <c r="Q30" s="124">
        <v>0</v>
      </c>
      <c r="R30" s="124">
        <v>0</v>
      </c>
      <c r="S30" s="113">
        <v>0</v>
      </c>
    </row>
    <row r="31" spans="1:19" ht="16.5" customHeight="1">
      <c r="A31" s="126" t="s">
        <v>43</v>
      </c>
      <c r="B31" s="126" t="s">
        <v>138</v>
      </c>
      <c r="C31" s="126" t="s">
        <v>140</v>
      </c>
      <c r="D31" s="127" t="s">
        <v>51</v>
      </c>
      <c r="E31" s="129">
        <f t="shared" si="0"/>
        <v>6007</v>
      </c>
      <c r="F31" s="125">
        <v>6007</v>
      </c>
      <c r="G31" s="128">
        <v>6007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02">
        <v>0</v>
      </c>
      <c r="O31" s="128">
        <v>0</v>
      </c>
      <c r="P31" s="124">
        <v>0</v>
      </c>
      <c r="Q31" s="124">
        <v>0</v>
      </c>
      <c r="R31" s="124">
        <v>0</v>
      </c>
      <c r="S31" s="113">
        <v>0</v>
      </c>
    </row>
    <row r="32" spans="1:19" ht="16.5" customHeight="1">
      <c r="A32" s="126" t="s">
        <v>44</v>
      </c>
      <c r="B32" s="126" t="s">
        <v>94</v>
      </c>
      <c r="C32" s="126" t="s">
        <v>140</v>
      </c>
      <c r="D32" s="127" t="s">
        <v>143</v>
      </c>
      <c r="E32" s="129">
        <f t="shared" si="0"/>
        <v>122223</v>
      </c>
      <c r="F32" s="125">
        <v>122223</v>
      </c>
      <c r="G32" s="128">
        <v>122223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02">
        <v>0</v>
      </c>
      <c r="O32" s="128">
        <v>0</v>
      </c>
      <c r="P32" s="124">
        <v>0</v>
      </c>
      <c r="Q32" s="124">
        <v>0</v>
      </c>
      <c r="R32" s="124">
        <v>0</v>
      </c>
      <c r="S32" s="113">
        <v>0</v>
      </c>
    </row>
    <row r="33" spans="1:19" ht="16.5" customHeight="1">
      <c r="A33" s="126" t="s">
        <v>43</v>
      </c>
      <c r="B33" s="126" t="s">
        <v>138</v>
      </c>
      <c r="C33" s="126" t="s">
        <v>140</v>
      </c>
      <c r="D33" s="127" t="s">
        <v>125</v>
      </c>
      <c r="E33" s="129">
        <f t="shared" si="0"/>
        <v>31752</v>
      </c>
      <c r="F33" s="125">
        <v>31752</v>
      </c>
      <c r="G33" s="128">
        <v>31752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02">
        <v>0</v>
      </c>
      <c r="O33" s="128">
        <v>0</v>
      </c>
      <c r="P33" s="124">
        <v>0</v>
      </c>
      <c r="Q33" s="124">
        <v>0</v>
      </c>
      <c r="R33" s="124">
        <v>0</v>
      </c>
      <c r="S33" s="113">
        <v>0</v>
      </c>
    </row>
    <row r="34" spans="1:19" ht="16.5" customHeight="1">
      <c r="A34" s="126" t="s">
        <v>43</v>
      </c>
      <c r="B34" s="126" t="s">
        <v>138</v>
      </c>
      <c r="C34" s="126" t="s">
        <v>140</v>
      </c>
      <c r="D34" s="127" t="s">
        <v>64</v>
      </c>
      <c r="E34" s="129">
        <f t="shared" si="0"/>
        <v>570</v>
      </c>
      <c r="F34" s="125">
        <v>570</v>
      </c>
      <c r="G34" s="128">
        <v>570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02">
        <v>0</v>
      </c>
      <c r="O34" s="128">
        <v>0</v>
      </c>
      <c r="P34" s="124">
        <v>0</v>
      </c>
      <c r="Q34" s="124">
        <v>0</v>
      </c>
      <c r="R34" s="124">
        <v>0</v>
      </c>
      <c r="S34" s="113">
        <v>0</v>
      </c>
    </row>
    <row r="35" spans="1:19" ht="16.5" customHeight="1">
      <c r="A35" s="126" t="s">
        <v>44</v>
      </c>
      <c r="B35" s="126" t="s">
        <v>94</v>
      </c>
      <c r="C35" s="126" t="s">
        <v>17</v>
      </c>
      <c r="D35" s="127" t="s">
        <v>69</v>
      </c>
      <c r="E35" s="129">
        <f t="shared" si="0"/>
        <v>40220</v>
      </c>
      <c r="F35" s="125">
        <v>40220</v>
      </c>
      <c r="G35" s="128">
        <v>40220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02">
        <v>0</v>
      </c>
      <c r="O35" s="128">
        <v>0</v>
      </c>
      <c r="P35" s="124">
        <v>0</v>
      </c>
      <c r="Q35" s="124">
        <v>0</v>
      </c>
      <c r="R35" s="124">
        <v>0</v>
      </c>
      <c r="S35" s="113">
        <v>0</v>
      </c>
    </row>
    <row r="36" spans="1:19" ht="16.5" customHeight="1">
      <c r="A36" s="126" t="s">
        <v>44</v>
      </c>
      <c r="B36" s="126" t="s">
        <v>94</v>
      </c>
      <c r="C36" s="126" t="s">
        <v>140</v>
      </c>
      <c r="D36" s="127" t="s">
        <v>69</v>
      </c>
      <c r="E36" s="129">
        <f t="shared" si="0"/>
        <v>650</v>
      </c>
      <c r="F36" s="125">
        <v>650</v>
      </c>
      <c r="G36" s="128">
        <v>650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02">
        <v>0</v>
      </c>
      <c r="O36" s="128">
        <v>0</v>
      </c>
      <c r="P36" s="124">
        <v>0</v>
      </c>
      <c r="Q36" s="124">
        <v>0</v>
      </c>
      <c r="R36" s="124">
        <v>0</v>
      </c>
      <c r="S36" s="113">
        <v>0</v>
      </c>
    </row>
    <row r="37" spans="1:19" ht="16.5" customHeight="1">
      <c r="A37" s="126" t="s">
        <v>43</v>
      </c>
      <c r="B37" s="126" t="s">
        <v>138</v>
      </c>
      <c r="C37" s="126" t="s">
        <v>140</v>
      </c>
      <c r="D37" s="127" t="s">
        <v>172</v>
      </c>
      <c r="E37" s="129">
        <f t="shared" si="0"/>
        <v>8000</v>
      </c>
      <c r="F37" s="125">
        <v>8000</v>
      </c>
      <c r="G37" s="128">
        <v>8000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02">
        <v>0</v>
      </c>
      <c r="O37" s="128">
        <v>0</v>
      </c>
      <c r="P37" s="124">
        <v>0</v>
      </c>
      <c r="Q37" s="124">
        <v>0</v>
      </c>
      <c r="R37" s="124">
        <v>0</v>
      </c>
      <c r="S37" s="113">
        <v>0</v>
      </c>
    </row>
    <row r="38" spans="1:19" ht="16.5" customHeight="1">
      <c r="A38" s="126" t="s">
        <v>43</v>
      </c>
      <c r="B38" s="126" t="s">
        <v>138</v>
      </c>
      <c r="C38" s="126" t="s">
        <v>140</v>
      </c>
      <c r="D38" s="127" t="s">
        <v>5</v>
      </c>
      <c r="E38" s="129">
        <f t="shared" si="0"/>
        <v>207</v>
      </c>
      <c r="F38" s="125">
        <v>207</v>
      </c>
      <c r="G38" s="128">
        <v>207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02">
        <v>0</v>
      </c>
      <c r="O38" s="128">
        <v>0</v>
      </c>
      <c r="P38" s="124">
        <v>0</v>
      </c>
      <c r="Q38" s="124">
        <v>0</v>
      </c>
      <c r="R38" s="124">
        <v>0</v>
      </c>
      <c r="S38" s="113">
        <v>0</v>
      </c>
    </row>
    <row r="39" spans="1:19" ht="16.5" customHeight="1">
      <c r="A39" s="126" t="s">
        <v>43</v>
      </c>
      <c r="B39" s="126" t="s">
        <v>138</v>
      </c>
      <c r="C39" s="126" t="s">
        <v>140</v>
      </c>
      <c r="D39" s="127" t="s">
        <v>85</v>
      </c>
      <c r="E39" s="129">
        <f t="shared" si="0"/>
        <v>1159</v>
      </c>
      <c r="F39" s="125">
        <v>1159</v>
      </c>
      <c r="G39" s="128">
        <v>1159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02">
        <v>0</v>
      </c>
      <c r="O39" s="128">
        <v>0</v>
      </c>
      <c r="P39" s="124">
        <v>0</v>
      </c>
      <c r="Q39" s="124">
        <v>0</v>
      </c>
      <c r="R39" s="124">
        <v>0</v>
      </c>
      <c r="S39" s="113">
        <v>0</v>
      </c>
    </row>
    <row r="40" spans="1:19" ht="16.5" customHeight="1">
      <c r="A40" s="126" t="s">
        <v>43</v>
      </c>
      <c r="B40" s="126" t="s">
        <v>138</v>
      </c>
      <c r="C40" s="126" t="s">
        <v>140</v>
      </c>
      <c r="D40" s="127" t="s">
        <v>8</v>
      </c>
      <c r="E40" s="129">
        <f t="shared" si="0"/>
        <v>27458</v>
      </c>
      <c r="F40" s="125">
        <v>27458</v>
      </c>
      <c r="G40" s="128">
        <v>27458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02">
        <v>0</v>
      </c>
      <c r="O40" s="128">
        <v>0</v>
      </c>
      <c r="P40" s="124">
        <v>0</v>
      </c>
      <c r="Q40" s="124">
        <v>0</v>
      </c>
      <c r="R40" s="124">
        <v>0</v>
      </c>
      <c r="S40" s="113">
        <v>0</v>
      </c>
    </row>
    <row r="41" spans="1:19" ht="16.5" customHeight="1">
      <c r="A41" s="126"/>
      <c r="B41" s="126"/>
      <c r="C41" s="126"/>
      <c r="D41" s="127" t="s">
        <v>124</v>
      </c>
      <c r="E41" s="129">
        <f aca="true" t="shared" si="1" ref="E41:E60">F41+O41+P41+Q41+R41+S41</f>
        <v>303180</v>
      </c>
      <c r="F41" s="125">
        <v>303180</v>
      </c>
      <c r="G41" s="128">
        <v>303180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02">
        <v>0</v>
      </c>
      <c r="O41" s="128">
        <v>0</v>
      </c>
      <c r="P41" s="124">
        <v>0</v>
      </c>
      <c r="Q41" s="124">
        <v>0</v>
      </c>
      <c r="R41" s="124">
        <v>0</v>
      </c>
      <c r="S41" s="113">
        <v>0</v>
      </c>
    </row>
    <row r="42" spans="1:19" ht="16.5" customHeight="1">
      <c r="A42" s="126" t="s">
        <v>44</v>
      </c>
      <c r="B42" s="126" t="s">
        <v>94</v>
      </c>
      <c r="C42" s="126" t="s">
        <v>140</v>
      </c>
      <c r="D42" s="127" t="s">
        <v>139</v>
      </c>
      <c r="E42" s="129">
        <f t="shared" si="1"/>
        <v>42232</v>
      </c>
      <c r="F42" s="125">
        <v>42232</v>
      </c>
      <c r="G42" s="128">
        <v>42232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02">
        <v>0</v>
      </c>
      <c r="O42" s="128">
        <v>0</v>
      </c>
      <c r="P42" s="124">
        <v>0</v>
      </c>
      <c r="Q42" s="124">
        <v>0</v>
      </c>
      <c r="R42" s="124">
        <v>0</v>
      </c>
      <c r="S42" s="113">
        <v>0</v>
      </c>
    </row>
    <row r="43" spans="1:19" ht="16.5" customHeight="1">
      <c r="A43" s="126" t="s">
        <v>44</v>
      </c>
      <c r="B43" s="126" t="s">
        <v>94</v>
      </c>
      <c r="C43" s="126" t="s">
        <v>140</v>
      </c>
      <c r="D43" s="127" t="s">
        <v>132</v>
      </c>
      <c r="E43" s="129">
        <f t="shared" si="1"/>
        <v>20535</v>
      </c>
      <c r="F43" s="125">
        <v>20535</v>
      </c>
      <c r="G43" s="128">
        <v>20535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02">
        <v>0</v>
      </c>
      <c r="O43" s="128">
        <v>0</v>
      </c>
      <c r="P43" s="124">
        <v>0</v>
      </c>
      <c r="Q43" s="124">
        <v>0</v>
      </c>
      <c r="R43" s="124">
        <v>0</v>
      </c>
      <c r="S43" s="113">
        <v>0</v>
      </c>
    </row>
    <row r="44" spans="1:19" ht="16.5" customHeight="1">
      <c r="A44" s="126" t="s">
        <v>44</v>
      </c>
      <c r="B44" s="126" t="s">
        <v>94</v>
      </c>
      <c r="C44" s="126" t="s">
        <v>140</v>
      </c>
      <c r="D44" s="127" t="s">
        <v>63</v>
      </c>
      <c r="E44" s="129">
        <f t="shared" si="1"/>
        <v>99200</v>
      </c>
      <c r="F44" s="125">
        <v>99200</v>
      </c>
      <c r="G44" s="128">
        <v>99200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02">
        <v>0</v>
      </c>
      <c r="O44" s="128">
        <v>0</v>
      </c>
      <c r="P44" s="124">
        <v>0</v>
      </c>
      <c r="Q44" s="124">
        <v>0</v>
      </c>
      <c r="R44" s="124">
        <v>0</v>
      </c>
      <c r="S44" s="113">
        <v>0</v>
      </c>
    </row>
    <row r="45" spans="1:19" ht="16.5" customHeight="1">
      <c r="A45" s="126" t="s">
        <v>44</v>
      </c>
      <c r="B45" s="126" t="s">
        <v>94</v>
      </c>
      <c r="C45" s="126" t="s">
        <v>140</v>
      </c>
      <c r="D45" s="127" t="s">
        <v>103</v>
      </c>
      <c r="E45" s="129">
        <f t="shared" si="1"/>
        <v>106858</v>
      </c>
      <c r="F45" s="125">
        <v>106858</v>
      </c>
      <c r="G45" s="128">
        <v>106858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02">
        <v>0</v>
      </c>
      <c r="O45" s="128">
        <v>0</v>
      </c>
      <c r="P45" s="124">
        <v>0</v>
      </c>
      <c r="Q45" s="124">
        <v>0</v>
      </c>
      <c r="R45" s="124">
        <v>0</v>
      </c>
      <c r="S45" s="113">
        <v>0</v>
      </c>
    </row>
    <row r="46" spans="1:19" ht="16.5" customHeight="1">
      <c r="A46" s="126" t="s">
        <v>44</v>
      </c>
      <c r="B46" s="126" t="s">
        <v>94</v>
      </c>
      <c r="C46" s="126" t="s">
        <v>140</v>
      </c>
      <c r="D46" s="127" t="s">
        <v>109</v>
      </c>
      <c r="E46" s="129">
        <f t="shared" si="1"/>
        <v>11695</v>
      </c>
      <c r="F46" s="125">
        <v>11695</v>
      </c>
      <c r="G46" s="128">
        <v>11695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02">
        <v>0</v>
      </c>
      <c r="O46" s="128">
        <v>0</v>
      </c>
      <c r="P46" s="124">
        <v>0</v>
      </c>
      <c r="Q46" s="124">
        <v>0</v>
      </c>
      <c r="R46" s="124">
        <v>0</v>
      </c>
      <c r="S46" s="113">
        <v>0</v>
      </c>
    </row>
    <row r="47" spans="1:19" ht="16.5" customHeight="1">
      <c r="A47" s="126" t="s">
        <v>44</v>
      </c>
      <c r="B47" s="126" t="s">
        <v>94</v>
      </c>
      <c r="C47" s="126" t="s">
        <v>140</v>
      </c>
      <c r="D47" s="127" t="s">
        <v>171</v>
      </c>
      <c r="E47" s="129">
        <f t="shared" si="1"/>
        <v>8771</v>
      </c>
      <c r="F47" s="125">
        <v>8771</v>
      </c>
      <c r="G47" s="128">
        <v>8771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02">
        <v>0</v>
      </c>
      <c r="O47" s="128">
        <v>0</v>
      </c>
      <c r="P47" s="124">
        <v>0</v>
      </c>
      <c r="Q47" s="124">
        <v>0</v>
      </c>
      <c r="R47" s="124">
        <v>0</v>
      </c>
      <c r="S47" s="113">
        <v>0</v>
      </c>
    </row>
    <row r="48" spans="1:19" ht="16.5" customHeight="1">
      <c r="A48" s="126" t="s">
        <v>44</v>
      </c>
      <c r="B48" s="126" t="s">
        <v>94</v>
      </c>
      <c r="C48" s="126" t="s">
        <v>140</v>
      </c>
      <c r="D48" s="127" t="s">
        <v>176</v>
      </c>
      <c r="E48" s="129">
        <f t="shared" si="1"/>
        <v>10847</v>
      </c>
      <c r="F48" s="125">
        <v>10847</v>
      </c>
      <c r="G48" s="128">
        <v>10847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02">
        <v>0</v>
      </c>
      <c r="O48" s="128">
        <v>0</v>
      </c>
      <c r="P48" s="124">
        <v>0</v>
      </c>
      <c r="Q48" s="124">
        <v>0</v>
      </c>
      <c r="R48" s="124">
        <v>0</v>
      </c>
      <c r="S48" s="113">
        <v>0</v>
      </c>
    </row>
    <row r="49" spans="1:19" ht="16.5" customHeight="1">
      <c r="A49" s="126" t="s">
        <v>44</v>
      </c>
      <c r="B49" s="126" t="s">
        <v>94</v>
      </c>
      <c r="C49" s="126" t="s">
        <v>140</v>
      </c>
      <c r="D49" s="127" t="s">
        <v>148</v>
      </c>
      <c r="E49" s="129">
        <f t="shared" si="1"/>
        <v>3042</v>
      </c>
      <c r="F49" s="125">
        <v>3042</v>
      </c>
      <c r="G49" s="128">
        <v>3042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02">
        <v>0</v>
      </c>
      <c r="O49" s="128">
        <v>0</v>
      </c>
      <c r="P49" s="124">
        <v>0</v>
      </c>
      <c r="Q49" s="124">
        <v>0</v>
      </c>
      <c r="R49" s="124">
        <v>0</v>
      </c>
      <c r="S49" s="113">
        <v>0</v>
      </c>
    </row>
    <row r="50" spans="1:19" ht="16.5" customHeight="1">
      <c r="A50" s="126"/>
      <c r="B50" s="126"/>
      <c r="C50" s="126"/>
      <c r="D50" s="127" t="s">
        <v>174</v>
      </c>
      <c r="E50" s="129">
        <f t="shared" si="1"/>
        <v>1031135</v>
      </c>
      <c r="F50" s="125">
        <v>1027135</v>
      </c>
      <c r="G50" s="128">
        <v>381635</v>
      </c>
      <c r="H50" s="124">
        <v>340000</v>
      </c>
      <c r="I50" s="124">
        <v>258500</v>
      </c>
      <c r="J50" s="124">
        <v>0</v>
      </c>
      <c r="K50" s="124">
        <v>0</v>
      </c>
      <c r="L50" s="124">
        <v>0</v>
      </c>
      <c r="M50" s="124">
        <v>0</v>
      </c>
      <c r="N50" s="102">
        <v>47000</v>
      </c>
      <c r="O50" s="128">
        <v>0</v>
      </c>
      <c r="P50" s="124">
        <v>0</v>
      </c>
      <c r="Q50" s="124">
        <v>0</v>
      </c>
      <c r="R50" s="124">
        <v>0</v>
      </c>
      <c r="S50" s="113">
        <v>4000</v>
      </c>
    </row>
    <row r="51" spans="1:19" ht="16.5" customHeight="1">
      <c r="A51" s="126" t="s">
        <v>44</v>
      </c>
      <c r="B51" s="126" t="s">
        <v>94</v>
      </c>
      <c r="C51" s="126" t="s">
        <v>151</v>
      </c>
      <c r="D51" s="127" t="s">
        <v>147</v>
      </c>
      <c r="E51" s="129">
        <f t="shared" si="1"/>
        <v>8600</v>
      </c>
      <c r="F51" s="125">
        <v>8600</v>
      </c>
      <c r="G51" s="128">
        <v>8600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02">
        <v>0</v>
      </c>
      <c r="O51" s="128">
        <v>0</v>
      </c>
      <c r="P51" s="124">
        <v>0</v>
      </c>
      <c r="Q51" s="124">
        <v>0</v>
      </c>
      <c r="R51" s="124">
        <v>0</v>
      </c>
      <c r="S51" s="113">
        <v>0</v>
      </c>
    </row>
    <row r="52" spans="1:19" ht="16.5" customHeight="1">
      <c r="A52" s="126" t="s">
        <v>44</v>
      </c>
      <c r="B52" s="126" t="s">
        <v>94</v>
      </c>
      <c r="C52" s="126" t="s">
        <v>17</v>
      </c>
      <c r="D52" s="127" t="s">
        <v>147</v>
      </c>
      <c r="E52" s="129">
        <f t="shared" si="1"/>
        <v>22986</v>
      </c>
      <c r="F52" s="125">
        <v>18986</v>
      </c>
      <c r="G52" s="128">
        <v>18986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02">
        <v>0</v>
      </c>
      <c r="O52" s="128">
        <v>0</v>
      </c>
      <c r="P52" s="124">
        <v>0</v>
      </c>
      <c r="Q52" s="124">
        <v>0</v>
      </c>
      <c r="R52" s="124">
        <v>0</v>
      </c>
      <c r="S52" s="113">
        <v>4000</v>
      </c>
    </row>
    <row r="53" spans="1:19" ht="16.5" customHeight="1">
      <c r="A53" s="126" t="s">
        <v>44</v>
      </c>
      <c r="B53" s="126" t="s">
        <v>94</v>
      </c>
      <c r="C53" s="126" t="s">
        <v>94</v>
      </c>
      <c r="D53" s="127" t="s">
        <v>147</v>
      </c>
      <c r="E53" s="129">
        <f t="shared" si="1"/>
        <v>997549</v>
      </c>
      <c r="F53" s="125">
        <v>997549</v>
      </c>
      <c r="G53" s="128">
        <v>352049</v>
      </c>
      <c r="H53" s="124">
        <v>340000</v>
      </c>
      <c r="I53" s="124">
        <v>258500</v>
      </c>
      <c r="J53" s="124">
        <v>0</v>
      </c>
      <c r="K53" s="124">
        <v>0</v>
      </c>
      <c r="L53" s="124">
        <v>0</v>
      </c>
      <c r="M53" s="124">
        <v>0</v>
      </c>
      <c r="N53" s="102">
        <v>47000</v>
      </c>
      <c r="O53" s="128">
        <v>0</v>
      </c>
      <c r="P53" s="124">
        <v>0</v>
      </c>
      <c r="Q53" s="124">
        <v>0</v>
      </c>
      <c r="R53" s="124">
        <v>0</v>
      </c>
      <c r="S53" s="113">
        <v>0</v>
      </c>
    </row>
    <row r="54" spans="1:19" ht="16.5" customHeight="1">
      <c r="A54" s="126" t="s">
        <v>44</v>
      </c>
      <c r="B54" s="126" t="s">
        <v>94</v>
      </c>
      <c r="C54" s="126" t="s">
        <v>1</v>
      </c>
      <c r="D54" s="127" t="s">
        <v>147</v>
      </c>
      <c r="E54" s="129">
        <f t="shared" si="1"/>
        <v>2000</v>
      </c>
      <c r="F54" s="125">
        <v>2000</v>
      </c>
      <c r="G54" s="128">
        <v>2000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02">
        <v>0</v>
      </c>
      <c r="O54" s="128">
        <v>0</v>
      </c>
      <c r="P54" s="124">
        <v>0</v>
      </c>
      <c r="Q54" s="124">
        <v>0</v>
      </c>
      <c r="R54" s="124">
        <v>0</v>
      </c>
      <c r="S54" s="113">
        <v>0</v>
      </c>
    </row>
    <row r="55" spans="1:19" ht="16.5" customHeight="1">
      <c r="A55" s="126"/>
      <c r="B55" s="126"/>
      <c r="C55" s="126"/>
      <c r="D55" s="127" t="s">
        <v>34</v>
      </c>
      <c r="E55" s="129">
        <f t="shared" si="1"/>
        <v>118000</v>
      </c>
      <c r="F55" s="125">
        <v>118000</v>
      </c>
      <c r="G55" s="128">
        <v>0</v>
      </c>
      <c r="H55" s="124">
        <v>20000</v>
      </c>
      <c r="I55" s="124">
        <v>70000</v>
      </c>
      <c r="J55" s="124">
        <v>0</v>
      </c>
      <c r="K55" s="124">
        <v>0</v>
      </c>
      <c r="L55" s="124">
        <v>0</v>
      </c>
      <c r="M55" s="124">
        <v>0</v>
      </c>
      <c r="N55" s="102">
        <v>28000</v>
      </c>
      <c r="O55" s="128">
        <v>0</v>
      </c>
      <c r="P55" s="124">
        <v>0</v>
      </c>
      <c r="Q55" s="124">
        <v>0</v>
      </c>
      <c r="R55" s="124">
        <v>0</v>
      </c>
      <c r="S55" s="113">
        <v>0</v>
      </c>
    </row>
    <row r="56" spans="1:19" ht="16.5" customHeight="1">
      <c r="A56" s="126" t="s">
        <v>44</v>
      </c>
      <c r="B56" s="126" t="s">
        <v>94</v>
      </c>
      <c r="C56" s="126" t="s">
        <v>94</v>
      </c>
      <c r="D56" s="127" t="s">
        <v>18</v>
      </c>
      <c r="E56" s="129">
        <f t="shared" si="1"/>
        <v>118000</v>
      </c>
      <c r="F56" s="125">
        <v>118000</v>
      </c>
      <c r="G56" s="128">
        <v>0</v>
      </c>
      <c r="H56" s="124">
        <v>20000</v>
      </c>
      <c r="I56" s="124">
        <v>70000</v>
      </c>
      <c r="J56" s="124">
        <v>0</v>
      </c>
      <c r="K56" s="124">
        <v>0</v>
      </c>
      <c r="L56" s="124">
        <v>0</v>
      </c>
      <c r="M56" s="124">
        <v>0</v>
      </c>
      <c r="N56" s="102">
        <v>28000</v>
      </c>
      <c r="O56" s="128">
        <v>0</v>
      </c>
      <c r="P56" s="124">
        <v>0</v>
      </c>
      <c r="Q56" s="124">
        <v>0</v>
      </c>
      <c r="R56" s="124">
        <v>0</v>
      </c>
      <c r="S56" s="113">
        <v>0</v>
      </c>
    </row>
    <row r="57" spans="1:19" ht="16.5" customHeight="1">
      <c r="A57" s="126"/>
      <c r="B57" s="126"/>
      <c r="C57" s="126"/>
      <c r="D57" s="127" t="s">
        <v>161</v>
      </c>
      <c r="E57" s="129">
        <f t="shared" si="1"/>
        <v>187700</v>
      </c>
      <c r="F57" s="125">
        <v>0</v>
      </c>
      <c r="G57" s="128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02">
        <v>0</v>
      </c>
      <c r="O57" s="128">
        <v>0</v>
      </c>
      <c r="P57" s="124">
        <v>187700</v>
      </c>
      <c r="Q57" s="124">
        <v>0</v>
      </c>
      <c r="R57" s="124">
        <v>0</v>
      </c>
      <c r="S57" s="113">
        <v>0</v>
      </c>
    </row>
    <row r="58" spans="1:19" ht="16.5" customHeight="1">
      <c r="A58" s="126" t="s">
        <v>44</v>
      </c>
      <c r="B58" s="126" t="s">
        <v>94</v>
      </c>
      <c r="C58" s="126" t="s">
        <v>16</v>
      </c>
      <c r="D58" s="127" t="s">
        <v>49</v>
      </c>
      <c r="E58" s="129">
        <f t="shared" si="1"/>
        <v>187700</v>
      </c>
      <c r="F58" s="125">
        <v>0</v>
      </c>
      <c r="G58" s="128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02">
        <v>0</v>
      </c>
      <c r="O58" s="128">
        <v>0</v>
      </c>
      <c r="P58" s="124">
        <v>187700</v>
      </c>
      <c r="Q58" s="124">
        <v>0</v>
      </c>
      <c r="R58" s="124">
        <v>0</v>
      </c>
      <c r="S58" s="113">
        <v>0</v>
      </c>
    </row>
    <row r="59" spans="1:19" ht="16.5" customHeight="1">
      <c r="A59" s="126"/>
      <c r="B59" s="126"/>
      <c r="C59" s="126"/>
      <c r="D59" s="127" t="s">
        <v>146</v>
      </c>
      <c r="E59" s="129">
        <f t="shared" si="1"/>
        <v>5000</v>
      </c>
      <c r="F59" s="125">
        <v>0</v>
      </c>
      <c r="G59" s="128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02">
        <v>0</v>
      </c>
      <c r="O59" s="128">
        <v>0</v>
      </c>
      <c r="P59" s="124">
        <v>5000</v>
      </c>
      <c r="Q59" s="124">
        <v>0</v>
      </c>
      <c r="R59" s="124">
        <v>0</v>
      </c>
      <c r="S59" s="113">
        <v>0</v>
      </c>
    </row>
    <row r="60" spans="1:19" ht="16.5" customHeight="1">
      <c r="A60" s="126" t="s">
        <v>44</v>
      </c>
      <c r="B60" s="126" t="s">
        <v>94</v>
      </c>
      <c r="C60" s="126" t="s">
        <v>104</v>
      </c>
      <c r="D60" s="127" t="s">
        <v>67</v>
      </c>
      <c r="E60" s="129">
        <f t="shared" si="1"/>
        <v>5000</v>
      </c>
      <c r="F60" s="125">
        <v>0</v>
      </c>
      <c r="G60" s="128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02">
        <v>0</v>
      </c>
      <c r="O60" s="128">
        <v>0</v>
      </c>
      <c r="P60" s="124">
        <v>5000</v>
      </c>
      <c r="Q60" s="124">
        <v>0</v>
      </c>
      <c r="R60" s="124">
        <v>0</v>
      </c>
      <c r="S60" s="113">
        <v>0</v>
      </c>
    </row>
  </sheetData>
  <mergeCells count="17">
    <mergeCell ref="A4:C6"/>
    <mergeCell ref="P5:P7"/>
    <mergeCell ref="O5:O7"/>
    <mergeCell ref="Q5:Q7"/>
    <mergeCell ref="K6:K7"/>
    <mergeCell ref="J6:J7"/>
    <mergeCell ref="I6:I7"/>
    <mergeCell ref="S5:S7"/>
    <mergeCell ref="D4:D7"/>
    <mergeCell ref="N6:N7"/>
    <mergeCell ref="R5:R7"/>
    <mergeCell ref="M6:M7"/>
    <mergeCell ref="H6:H7"/>
    <mergeCell ref="G6:G7"/>
    <mergeCell ref="F6:F7"/>
    <mergeCell ref="E5:E7"/>
    <mergeCell ref="L6:L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20" style="0" customWidth="1"/>
    <col min="2" max="2" width="15.66015625" style="0" customWidth="1"/>
    <col min="3" max="3" width="13.33203125" style="0" customWidth="1"/>
    <col min="4" max="4" width="12.66015625" style="0" customWidth="1"/>
    <col min="5" max="5" width="12.83203125" style="0" customWidth="1"/>
    <col min="6" max="6" width="8.5" style="0" customWidth="1"/>
    <col min="7" max="7" width="8.66015625" style="0" customWidth="1"/>
    <col min="8" max="8" width="7.33203125" style="0" customWidth="1"/>
    <col min="9" max="9" width="8" style="0" customWidth="1"/>
    <col min="10" max="10" width="12.33203125" style="0" customWidth="1"/>
    <col min="11" max="11" width="7.33203125" style="0" customWidth="1"/>
    <col min="12" max="12" width="7.83203125" style="0" customWidth="1"/>
    <col min="13" max="13" width="7.660156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66015625" style="0" customWidth="1"/>
    <col min="18" max="18" width="8.5" style="0" customWidth="1"/>
  </cols>
  <sheetData>
    <row r="1" ht="12" customHeight="1">
      <c r="A1" s="1"/>
    </row>
    <row r="2" spans="1:21" ht="22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42"/>
      <c r="T2" s="42"/>
      <c r="U2" s="42"/>
    </row>
    <row r="3" spans="1:21" ht="18" customHeight="1">
      <c r="A3" s="106" t="s">
        <v>50</v>
      </c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6" t="s">
        <v>123</v>
      </c>
      <c r="R3" s="6"/>
      <c r="S3" s="1"/>
      <c r="T3" s="1"/>
      <c r="U3" s="1"/>
    </row>
    <row r="4" spans="1:21" ht="23.25" customHeight="1">
      <c r="A4" s="189" t="s">
        <v>60</v>
      </c>
      <c r="B4" s="30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32"/>
      <c r="M4" s="31"/>
      <c r="N4" s="31"/>
      <c r="O4" s="32"/>
      <c r="P4" s="32"/>
      <c r="Q4" s="43"/>
      <c r="R4" s="44"/>
      <c r="S4" s="1"/>
      <c r="T4" s="1"/>
      <c r="U4" s="1"/>
    </row>
    <row r="5" spans="1:21" ht="31.5" customHeight="1">
      <c r="A5" s="189"/>
      <c r="B5" s="183" t="s">
        <v>144</v>
      </c>
      <c r="C5" s="30" t="s">
        <v>20</v>
      </c>
      <c r="D5" s="32"/>
      <c r="E5" s="32"/>
      <c r="F5" s="32"/>
      <c r="G5" s="32"/>
      <c r="H5" s="32"/>
      <c r="I5" s="32"/>
      <c r="J5" s="32"/>
      <c r="K5" s="33"/>
      <c r="L5" s="186" t="s">
        <v>3</v>
      </c>
      <c r="M5" s="182" t="s">
        <v>36</v>
      </c>
      <c r="N5" s="182"/>
      <c r="O5" s="188" t="s">
        <v>35</v>
      </c>
      <c r="P5" s="180" t="s">
        <v>11</v>
      </c>
      <c r="Q5" s="180" t="s">
        <v>115</v>
      </c>
      <c r="R5" s="180" t="s">
        <v>159</v>
      </c>
      <c r="S5" s="1"/>
      <c r="T5" s="1"/>
      <c r="U5" s="1"/>
    </row>
    <row r="6" spans="1:20" ht="37.5" customHeight="1">
      <c r="A6" s="189"/>
      <c r="B6" s="181"/>
      <c r="C6" s="180" t="s">
        <v>42</v>
      </c>
      <c r="D6" s="180" t="s">
        <v>10</v>
      </c>
      <c r="E6" s="180" t="s">
        <v>122</v>
      </c>
      <c r="F6" s="180" t="s">
        <v>173</v>
      </c>
      <c r="G6" s="180" t="s">
        <v>152</v>
      </c>
      <c r="H6" s="180" t="s">
        <v>156</v>
      </c>
      <c r="I6" s="180" t="s">
        <v>15</v>
      </c>
      <c r="J6" s="180" t="s">
        <v>119</v>
      </c>
      <c r="K6" s="180" t="s">
        <v>78</v>
      </c>
      <c r="L6" s="187"/>
      <c r="M6" s="187" t="s">
        <v>26</v>
      </c>
      <c r="N6" s="181" t="s">
        <v>170</v>
      </c>
      <c r="O6" s="189"/>
      <c r="P6" s="181"/>
      <c r="Q6" s="181"/>
      <c r="R6" s="181"/>
      <c r="S6" s="4"/>
      <c r="T6" s="4"/>
    </row>
    <row r="7" spans="1:21" ht="41.2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7"/>
      <c r="M7" s="187"/>
      <c r="N7" s="181"/>
      <c r="O7" s="189"/>
      <c r="P7" s="181"/>
      <c r="Q7" s="181"/>
      <c r="R7" s="181"/>
      <c r="S7" s="4"/>
      <c r="T7" s="4"/>
      <c r="U7" s="4"/>
    </row>
    <row r="8" spans="1:21" ht="14.25" customHeight="1">
      <c r="A8" s="36" t="s">
        <v>118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4"/>
      <c r="T8" s="4"/>
      <c r="U8" s="4"/>
    </row>
    <row r="9" spans="1:21" ht="16.5" customHeight="1">
      <c r="A9" s="131" t="s">
        <v>42</v>
      </c>
      <c r="B9" s="113">
        <v>2229250</v>
      </c>
      <c r="C9" s="130">
        <v>2229250</v>
      </c>
      <c r="D9" s="128">
        <v>2113010</v>
      </c>
      <c r="E9" s="124">
        <v>101240</v>
      </c>
      <c r="F9" s="124">
        <v>15000</v>
      </c>
      <c r="G9" s="124">
        <v>0</v>
      </c>
      <c r="H9" s="124">
        <v>0</v>
      </c>
      <c r="I9" s="124">
        <v>0</v>
      </c>
      <c r="J9" s="113">
        <v>0</v>
      </c>
      <c r="K9" s="10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13">
        <v>0</v>
      </c>
      <c r="S9" s="40"/>
      <c r="T9" s="41"/>
      <c r="U9" s="41"/>
    </row>
    <row r="10" spans="1:19" ht="16.5" customHeight="1">
      <c r="A10" s="131" t="s">
        <v>96</v>
      </c>
      <c r="B10" s="113">
        <v>1678236</v>
      </c>
      <c r="C10" s="130">
        <v>1678236</v>
      </c>
      <c r="D10" s="128">
        <v>1562283</v>
      </c>
      <c r="E10" s="124">
        <v>100953</v>
      </c>
      <c r="F10" s="124">
        <v>15000</v>
      </c>
      <c r="G10" s="124">
        <v>0</v>
      </c>
      <c r="H10" s="124">
        <v>0</v>
      </c>
      <c r="I10" s="124">
        <v>0</v>
      </c>
      <c r="J10" s="113">
        <v>0</v>
      </c>
      <c r="K10" s="10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13">
        <v>0</v>
      </c>
      <c r="S10" s="4"/>
    </row>
    <row r="11" spans="1:19" ht="16.5" customHeight="1">
      <c r="A11" s="131" t="s">
        <v>13</v>
      </c>
      <c r="B11" s="113">
        <v>381983</v>
      </c>
      <c r="C11" s="130">
        <v>381983</v>
      </c>
      <c r="D11" s="128">
        <v>381983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13">
        <v>0</v>
      </c>
      <c r="K11" s="10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13">
        <v>0</v>
      </c>
      <c r="S11" s="4"/>
    </row>
    <row r="12" spans="1:20" ht="16.5" customHeight="1">
      <c r="A12" s="131" t="s">
        <v>88</v>
      </c>
      <c r="B12" s="113">
        <v>48108</v>
      </c>
      <c r="C12" s="130">
        <v>48108</v>
      </c>
      <c r="D12" s="128">
        <v>48108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13">
        <v>0</v>
      </c>
      <c r="K12" s="10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13">
        <v>0</v>
      </c>
      <c r="S12" s="4"/>
      <c r="T12" s="4"/>
    </row>
    <row r="13" spans="1:20" ht="16.5" customHeight="1">
      <c r="A13" s="131" t="s">
        <v>53</v>
      </c>
      <c r="B13" s="113">
        <v>332720</v>
      </c>
      <c r="C13" s="130">
        <v>332720</v>
      </c>
      <c r="D13" s="128">
        <v>299448</v>
      </c>
      <c r="E13" s="124">
        <v>33272</v>
      </c>
      <c r="F13" s="124">
        <v>0</v>
      </c>
      <c r="G13" s="124">
        <v>0</v>
      </c>
      <c r="H13" s="124">
        <v>0</v>
      </c>
      <c r="I13" s="124">
        <v>0</v>
      </c>
      <c r="J13" s="113">
        <v>0</v>
      </c>
      <c r="K13" s="10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13">
        <v>0</v>
      </c>
      <c r="S13" s="4"/>
      <c r="T13" s="4"/>
    </row>
    <row r="14" spans="1:20" ht="16.5" customHeight="1">
      <c r="A14" s="131" t="s">
        <v>24</v>
      </c>
      <c r="B14" s="113">
        <v>154651</v>
      </c>
      <c r="C14" s="130">
        <v>154651</v>
      </c>
      <c r="D14" s="128">
        <v>154651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13">
        <v>0</v>
      </c>
      <c r="K14" s="10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13">
        <v>0</v>
      </c>
      <c r="S14" s="4"/>
      <c r="T14" s="4"/>
    </row>
    <row r="15" spans="1:21" ht="16.5" customHeight="1">
      <c r="A15" s="131" t="s">
        <v>126</v>
      </c>
      <c r="B15" s="113">
        <v>61112</v>
      </c>
      <c r="C15" s="130">
        <v>61112</v>
      </c>
      <c r="D15" s="128">
        <v>61112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13">
        <v>0</v>
      </c>
      <c r="K15" s="10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13">
        <v>0</v>
      </c>
      <c r="S15" s="4"/>
      <c r="U15" s="4"/>
    </row>
    <row r="16" spans="1:21" ht="16.5" customHeight="1">
      <c r="A16" s="131" t="s">
        <v>99</v>
      </c>
      <c r="B16" s="113">
        <v>61112</v>
      </c>
      <c r="C16" s="130">
        <v>61112</v>
      </c>
      <c r="D16" s="128">
        <v>61112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13">
        <v>0</v>
      </c>
      <c r="K16" s="10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13">
        <v>0</v>
      </c>
      <c r="S16" s="4"/>
      <c r="T16" s="4"/>
      <c r="U16" s="4"/>
    </row>
    <row r="17" spans="1:19" ht="16.5" customHeight="1">
      <c r="A17" s="131" t="s">
        <v>41</v>
      </c>
      <c r="B17" s="113">
        <v>189859</v>
      </c>
      <c r="C17" s="130">
        <v>189859</v>
      </c>
      <c r="D17" s="128">
        <v>189859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13">
        <v>0</v>
      </c>
      <c r="K17" s="10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13">
        <v>0</v>
      </c>
      <c r="S17" s="4"/>
    </row>
    <row r="18" spans="1:19" ht="16.5" customHeight="1">
      <c r="A18" s="131" t="s">
        <v>31</v>
      </c>
      <c r="B18" s="113">
        <v>24611</v>
      </c>
      <c r="C18" s="130">
        <v>24611</v>
      </c>
      <c r="D18" s="128">
        <v>24611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13">
        <v>0</v>
      </c>
      <c r="K18" s="10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13">
        <v>0</v>
      </c>
      <c r="S18" s="4"/>
    </row>
    <row r="19" spans="1:18" ht="16.5" customHeight="1">
      <c r="A19" s="131" t="s">
        <v>22</v>
      </c>
      <c r="B19" s="113">
        <v>2752</v>
      </c>
      <c r="C19" s="130">
        <v>2752</v>
      </c>
      <c r="D19" s="128">
        <v>2752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13">
        <v>0</v>
      </c>
      <c r="K19" s="10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13">
        <v>0</v>
      </c>
    </row>
    <row r="20" spans="1:18" ht="16.5" customHeight="1">
      <c r="A20" s="131" t="s">
        <v>21</v>
      </c>
      <c r="B20" s="113">
        <v>1835</v>
      </c>
      <c r="C20" s="130">
        <v>1835</v>
      </c>
      <c r="D20" s="128">
        <v>1835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13">
        <v>0</v>
      </c>
      <c r="K20" s="10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13">
        <v>0</v>
      </c>
    </row>
    <row r="21" spans="1:18" ht="16.5" customHeight="1">
      <c r="A21" s="131" t="s">
        <v>153</v>
      </c>
      <c r="B21" s="113">
        <v>18739</v>
      </c>
      <c r="C21" s="130">
        <v>18739</v>
      </c>
      <c r="D21" s="128">
        <v>18739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13">
        <v>0</v>
      </c>
      <c r="K21" s="10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13">
        <v>0</v>
      </c>
    </row>
    <row r="22" spans="1:18" ht="16.5" customHeight="1">
      <c r="A22" s="131" t="s">
        <v>175</v>
      </c>
      <c r="B22" s="113">
        <v>89172</v>
      </c>
      <c r="C22" s="130">
        <v>89172</v>
      </c>
      <c r="D22" s="128">
        <v>89172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13">
        <v>0</v>
      </c>
      <c r="K22" s="10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13">
        <v>0</v>
      </c>
    </row>
    <row r="23" spans="1:18" ht="16.5" customHeight="1">
      <c r="A23" s="131" t="s">
        <v>168</v>
      </c>
      <c r="B23" s="113">
        <v>148901</v>
      </c>
      <c r="C23" s="130">
        <v>148901</v>
      </c>
      <c r="D23" s="128">
        <v>148901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13">
        <v>0</v>
      </c>
      <c r="K23" s="10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13">
        <v>0</v>
      </c>
    </row>
    <row r="24" spans="1:18" ht="16.5" customHeight="1">
      <c r="A24" s="131" t="s">
        <v>75</v>
      </c>
      <c r="B24" s="113">
        <v>162681</v>
      </c>
      <c r="C24" s="130">
        <v>162681</v>
      </c>
      <c r="D24" s="128">
        <v>80000</v>
      </c>
      <c r="E24" s="124">
        <v>67681</v>
      </c>
      <c r="F24" s="124">
        <v>15000</v>
      </c>
      <c r="G24" s="124">
        <v>0</v>
      </c>
      <c r="H24" s="124">
        <v>0</v>
      </c>
      <c r="I24" s="124">
        <v>0</v>
      </c>
      <c r="J24" s="113">
        <v>0</v>
      </c>
      <c r="K24" s="10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13">
        <v>0</v>
      </c>
    </row>
    <row r="25" spans="1:18" ht="16.5" customHeight="1">
      <c r="A25" s="131" t="s">
        <v>162</v>
      </c>
      <c r="B25" s="113">
        <v>247834</v>
      </c>
      <c r="C25" s="130">
        <v>247834</v>
      </c>
      <c r="D25" s="128">
        <v>247547</v>
      </c>
      <c r="E25" s="124">
        <v>287</v>
      </c>
      <c r="F25" s="124">
        <v>0</v>
      </c>
      <c r="G25" s="124">
        <v>0</v>
      </c>
      <c r="H25" s="124">
        <v>0</v>
      </c>
      <c r="I25" s="124">
        <v>0</v>
      </c>
      <c r="J25" s="113">
        <v>0</v>
      </c>
      <c r="K25" s="10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13">
        <v>0</v>
      </c>
    </row>
    <row r="26" spans="1:18" ht="16.5" customHeight="1">
      <c r="A26" s="131" t="s">
        <v>70</v>
      </c>
      <c r="B26" s="113">
        <v>2772</v>
      </c>
      <c r="C26" s="130">
        <v>2772</v>
      </c>
      <c r="D26" s="128">
        <v>2772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13">
        <v>0</v>
      </c>
      <c r="K26" s="10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13">
        <v>0</v>
      </c>
    </row>
    <row r="27" spans="1:18" ht="16.5" customHeight="1">
      <c r="A27" s="131" t="s">
        <v>116</v>
      </c>
      <c r="B27" s="113">
        <v>1031</v>
      </c>
      <c r="C27" s="130">
        <v>1031</v>
      </c>
      <c r="D27" s="128">
        <v>1031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13">
        <v>0</v>
      </c>
      <c r="K27" s="10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13">
        <v>0</v>
      </c>
    </row>
    <row r="28" spans="1:18" ht="16.5" customHeight="1">
      <c r="A28" s="131" t="s">
        <v>38</v>
      </c>
      <c r="B28" s="113">
        <v>2868</v>
      </c>
      <c r="C28" s="130">
        <v>2868</v>
      </c>
      <c r="D28" s="128">
        <v>2581</v>
      </c>
      <c r="E28" s="124">
        <v>287</v>
      </c>
      <c r="F28" s="124">
        <v>0</v>
      </c>
      <c r="G28" s="124">
        <v>0</v>
      </c>
      <c r="H28" s="124">
        <v>0</v>
      </c>
      <c r="I28" s="124">
        <v>0</v>
      </c>
      <c r="J28" s="113">
        <v>0</v>
      </c>
      <c r="K28" s="10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13">
        <v>0</v>
      </c>
    </row>
    <row r="29" spans="1:18" ht="16.5" customHeight="1">
      <c r="A29" s="131" t="s">
        <v>150</v>
      </c>
      <c r="B29" s="113">
        <v>720</v>
      </c>
      <c r="C29" s="130">
        <v>720</v>
      </c>
      <c r="D29" s="128">
        <v>720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13">
        <v>0</v>
      </c>
      <c r="K29" s="10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13">
        <v>0</v>
      </c>
    </row>
    <row r="30" spans="1:18" ht="16.5" customHeight="1">
      <c r="A30" s="131" t="s">
        <v>93</v>
      </c>
      <c r="B30" s="113">
        <v>2760</v>
      </c>
      <c r="C30" s="130">
        <v>2760</v>
      </c>
      <c r="D30" s="128">
        <v>2760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13">
        <v>0</v>
      </c>
      <c r="K30" s="10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13">
        <v>0</v>
      </c>
    </row>
    <row r="31" spans="1:18" ht="16.5" customHeight="1">
      <c r="A31" s="131" t="s">
        <v>143</v>
      </c>
      <c r="B31" s="113">
        <v>122223</v>
      </c>
      <c r="C31" s="130">
        <v>122223</v>
      </c>
      <c r="D31" s="128">
        <v>122223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13">
        <v>0</v>
      </c>
      <c r="K31" s="10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13">
        <v>0</v>
      </c>
    </row>
    <row r="32" spans="1:18" ht="16.5" customHeight="1">
      <c r="A32" s="131" t="s">
        <v>64</v>
      </c>
      <c r="B32" s="113">
        <v>570</v>
      </c>
      <c r="C32" s="130">
        <v>570</v>
      </c>
      <c r="D32" s="128">
        <v>570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13">
        <v>0</v>
      </c>
      <c r="K32" s="10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13">
        <v>0</v>
      </c>
    </row>
    <row r="33" spans="1:18" ht="16.5" customHeight="1">
      <c r="A33" s="131" t="s">
        <v>5</v>
      </c>
      <c r="B33" s="113">
        <v>207</v>
      </c>
      <c r="C33" s="130">
        <v>207</v>
      </c>
      <c r="D33" s="128">
        <v>207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13">
        <v>0</v>
      </c>
      <c r="K33" s="10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13">
        <v>0</v>
      </c>
    </row>
    <row r="34" spans="1:18" ht="16.5" customHeight="1">
      <c r="A34" s="131" t="s">
        <v>172</v>
      </c>
      <c r="B34" s="113">
        <v>8000</v>
      </c>
      <c r="C34" s="130">
        <v>8000</v>
      </c>
      <c r="D34" s="128">
        <v>8000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13">
        <v>0</v>
      </c>
      <c r="K34" s="10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13">
        <v>0</v>
      </c>
    </row>
    <row r="35" spans="1:18" ht="16.5" customHeight="1">
      <c r="A35" s="131" t="s">
        <v>12</v>
      </c>
      <c r="B35" s="113">
        <v>31032</v>
      </c>
      <c r="C35" s="130">
        <v>31032</v>
      </c>
      <c r="D35" s="128">
        <v>31032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13">
        <v>0</v>
      </c>
      <c r="K35" s="10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13">
        <v>0</v>
      </c>
    </row>
    <row r="36" spans="1:18" ht="16.5" customHeight="1">
      <c r="A36" s="131" t="s">
        <v>149</v>
      </c>
      <c r="B36" s="113">
        <v>157</v>
      </c>
      <c r="C36" s="130">
        <v>157</v>
      </c>
      <c r="D36" s="128">
        <v>157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13">
        <v>0</v>
      </c>
      <c r="K36" s="10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13">
        <v>0</v>
      </c>
    </row>
    <row r="37" spans="1:18" ht="16.5" customHeight="1">
      <c r="A37" s="131" t="s">
        <v>51</v>
      </c>
      <c r="B37" s="113">
        <v>6007</v>
      </c>
      <c r="C37" s="130">
        <v>6007</v>
      </c>
      <c r="D37" s="128">
        <v>6007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13">
        <v>0</v>
      </c>
      <c r="K37" s="10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13">
        <v>0</v>
      </c>
    </row>
    <row r="38" spans="1:18" ht="16.5" customHeight="1">
      <c r="A38" s="131" t="s">
        <v>85</v>
      </c>
      <c r="B38" s="113">
        <v>1159</v>
      </c>
      <c r="C38" s="130">
        <v>1159</v>
      </c>
      <c r="D38" s="128">
        <v>1159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13">
        <v>0</v>
      </c>
      <c r="K38" s="10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13">
        <v>0</v>
      </c>
    </row>
    <row r="39" spans="1:18" ht="16.5" customHeight="1">
      <c r="A39" s="131" t="s">
        <v>8</v>
      </c>
      <c r="B39" s="113">
        <v>27458</v>
      </c>
      <c r="C39" s="130">
        <v>27458</v>
      </c>
      <c r="D39" s="128">
        <v>27458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13">
        <v>0</v>
      </c>
      <c r="K39" s="10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13">
        <v>0</v>
      </c>
    </row>
    <row r="40" spans="1:18" ht="16.5" customHeight="1">
      <c r="A40" s="131" t="s">
        <v>69</v>
      </c>
      <c r="B40" s="113">
        <v>40870</v>
      </c>
      <c r="C40" s="130">
        <v>40870</v>
      </c>
      <c r="D40" s="128">
        <v>40870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13">
        <v>0</v>
      </c>
      <c r="K40" s="10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13">
        <v>0</v>
      </c>
    </row>
    <row r="41" spans="1:18" ht="16.5" customHeight="1">
      <c r="A41" s="131" t="s">
        <v>124</v>
      </c>
      <c r="B41" s="113">
        <v>303180</v>
      </c>
      <c r="C41" s="130">
        <v>303180</v>
      </c>
      <c r="D41" s="128">
        <v>303180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13">
        <v>0</v>
      </c>
      <c r="K41" s="10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13">
        <v>0</v>
      </c>
    </row>
    <row r="42" spans="1:18" ht="16.5" customHeight="1">
      <c r="A42" s="131" t="s">
        <v>139</v>
      </c>
      <c r="B42" s="113">
        <v>42232</v>
      </c>
      <c r="C42" s="130">
        <v>42232</v>
      </c>
      <c r="D42" s="128">
        <v>42232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13">
        <v>0</v>
      </c>
      <c r="K42" s="10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13">
        <v>0</v>
      </c>
    </row>
    <row r="43" spans="1:18" ht="16.5" customHeight="1">
      <c r="A43" s="131" t="s">
        <v>132</v>
      </c>
      <c r="B43" s="113">
        <v>20535</v>
      </c>
      <c r="C43" s="130">
        <v>20535</v>
      </c>
      <c r="D43" s="128">
        <v>20535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13">
        <v>0</v>
      </c>
      <c r="K43" s="10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13">
        <v>0</v>
      </c>
    </row>
    <row r="44" spans="1:18" ht="16.5" customHeight="1">
      <c r="A44" s="131" t="s">
        <v>98</v>
      </c>
      <c r="B44" s="113">
        <v>99200</v>
      </c>
      <c r="C44" s="130">
        <v>99200</v>
      </c>
      <c r="D44" s="128">
        <v>99200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13">
        <v>0</v>
      </c>
      <c r="K44" s="10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13">
        <v>0</v>
      </c>
    </row>
    <row r="45" spans="1:18" ht="16.5" customHeight="1">
      <c r="A45" s="131" t="s">
        <v>37</v>
      </c>
      <c r="B45" s="113">
        <v>106858</v>
      </c>
      <c r="C45" s="130">
        <v>106858</v>
      </c>
      <c r="D45" s="128">
        <v>106858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13">
        <v>0</v>
      </c>
      <c r="K45" s="10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13">
        <v>0</v>
      </c>
    </row>
    <row r="46" spans="1:18" ht="16.5" customHeight="1">
      <c r="A46" s="131" t="s">
        <v>109</v>
      </c>
      <c r="B46" s="113">
        <v>11695</v>
      </c>
      <c r="C46" s="130">
        <v>11695</v>
      </c>
      <c r="D46" s="128">
        <v>11695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13">
        <v>0</v>
      </c>
      <c r="K46" s="10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13">
        <v>0</v>
      </c>
    </row>
    <row r="47" spans="1:18" ht="16.5" customHeight="1">
      <c r="A47" s="131" t="s">
        <v>171</v>
      </c>
      <c r="B47" s="113">
        <v>8771</v>
      </c>
      <c r="C47" s="130">
        <v>8771</v>
      </c>
      <c r="D47" s="128">
        <v>8771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13">
        <v>0</v>
      </c>
      <c r="K47" s="10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13">
        <v>0</v>
      </c>
    </row>
    <row r="48" spans="1:18" ht="16.5" customHeight="1">
      <c r="A48" s="131" t="s">
        <v>176</v>
      </c>
      <c r="B48" s="113">
        <v>10847</v>
      </c>
      <c r="C48" s="130">
        <v>10847</v>
      </c>
      <c r="D48" s="128">
        <v>10847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13">
        <v>0</v>
      </c>
      <c r="K48" s="10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13">
        <v>0</v>
      </c>
    </row>
    <row r="49" spans="1:18" ht="16.5" customHeight="1">
      <c r="A49" s="131" t="s">
        <v>148</v>
      </c>
      <c r="B49" s="113">
        <v>3042</v>
      </c>
      <c r="C49" s="130">
        <v>3042</v>
      </c>
      <c r="D49" s="128">
        <v>3042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13">
        <v>0</v>
      </c>
      <c r="K49" s="10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13">
        <v>0</v>
      </c>
    </row>
  </sheetData>
  <mergeCells count="19">
    <mergeCell ref="A4:A7"/>
    <mergeCell ref="K6:K7"/>
    <mergeCell ref="Q5:Q7"/>
    <mergeCell ref="M5:N5"/>
    <mergeCell ref="M6:M7"/>
    <mergeCell ref="N6:N7"/>
    <mergeCell ref="J6:J7"/>
    <mergeCell ref="L5:L7"/>
    <mergeCell ref="O5:O7"/>
    <mergeCell ref="P5:P7"/>
    <mergeCell ref="R5:R7"/>
    <mergeCell ref="E6:E7"/>
    <mergeCell ref="D6:D7"/>
    <mergeCell ref="C6:C7"/>
    <mergeCell ref="B5:B7"/>
    <mergeCell ref="I6:I7"/>
    <mergeCell ref="H6:H7"/>
    <mergeCell ref="G6:G7"/>
    <mergeCell ref="F6:F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showGridLines="0" showZeros="0" tabSelected="1" workbookViewId="0" topLeftCell="A1">
      <selection activeCell="B10" sqref="B10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57" t="s">
        <v>87</v>
      </c>
      <c r="B2" s="59"/>
    </row>
    <row r="3" spans="1:2" ht="12.75" customHeight="1">
      <c r="A3" s="106" t="s">
        <v>50</v>
      </c>
      <c r="B3" s="56" t="s">
        <v>123</v>
      </c>
    </row>
    <row r="4" spans="1:4" ht="16.5" customHeight="1">
      <c r="A4" s="38" t="s">
        <v>68</v>
      </c>
      <c r="B4" s="60" t="s">
        <v>165</v>
      </c>
      <c r="D4" s="4"/>
    </row>
    <row r="5" spans="1:3" ht="15.75" customHeight="1">
      <c r="A5" s="100" t="s">
        <v>160</v>
      </c>
      <c r="B5" s="99"/>
      <c r="C5" s="4"/>
    </row>
    <row r="6" spans="1:6" ht="21" customHeight="1">
      <c r="A6" s="58" t="s">
        <v>91</v>
      </c>
      <c r="B6" s="99">
        <v>0</v>
      </c>
      <c r="C6" s="4"/>
      <c r="D6" s="4"/>
      <c r="E6" s="4"/>
      <c r="F6" s="4"/>
    </row>
    <row r="7" spans="1:6" ht="23.25" customHeight="1">
      <c r="A7" s="58" t="s">
        <v>89</v>
      </c>
      <c r="B7" s="99">
        <v>1500</v>
      </c>
      <c r="C7" s="4"/>
      <c r="D7" s="4"/>
      <c r="E7" s="4"/>
      <c r="F7" s="4"/>
    </row>
    <row r="8" spans="1:6" ht="18" customHeight="1">
      <c r="A8" s="58" t="s">
        <v>117</v>
      </c>
      <c r="B8" s="98"/>
      <c r="C8" s="4"/>
      <c r="D8" s="4"/>
      <c r="E8" s="4"/>
      <c r="F8" s="4"/>
    </row>
    <row r="9" spans="1:6" ht="15.75" customHeight="1">
      <c r="A9" s="58" t="s">
        <v>82</v>
      </c>
      <c r="B9" s="125">
        <v>99200</v>
      </c>
      <c r="C9" s="4"/>
      <c r="D9" s="4"/>
      <c r="E9" s="4"/>
      <c r="F9" s="4"/>
    </row>
    <row r="10" spans="1:6" ht="19.5" customHeight="1">
      <c r="A10" s="58" t="s">
        <v>90</v>
      </c>
      <c r="B10" s="97">
        <v>0</v>
      </c>
      <c r="C10" s="4"/>
      <c r="D10" s="4"/>
      <c r="E10" s="4"/>
      <c r="F10" s="4"/>
    </row>
    <row r="11" spans="2:7" ht="11.25">
      <c r="B11" s="4"/>
      <c r="C11" s="4"/>
      <c r="D11" s="4"/>
      <c r="E11" s="4"/>
      <c r="F11" s="4"/>
      <c r="G11" s="4"/>
    </row>
    <row r="12" spans="1:7" ht="12.75" customHeight="1">
      <c r="A12" t="s">
        <v>129</v>
      </c>
      <c r="B12" s="4"/>
      <c r="C12" s="4"/>
      <c r="D12" s="4"/>
      <c r="E12" s="4"/>
      <c r="F12" s="4"/>
      <c r="G12" s="4"/>
    </row>
    <row r="13" spans="1:6" ht="9.75" customHeight="1">
      <c r="A13" t="s">
        <v>55</v>
      </c>
      <c r="B13" s="4"/>
      <c r="C13" s="4"/>
      <c r="D13" s="4"/>
      <c r="E13" s="4"/>
      <c r="F13" s="4"/>
    </row>
    <row r="14" spans="1:4" ht="9.75" customHeight="1">
      <c r="A14" t="s">
        <v>136</v>
      </c>
      <c r="C14" s="4"/>
      <c r="D14" s="4"/>
    </row>
    <row r="15" ht="12.75" customHeight="1">
      <c r="A15" t="s">
        <v>120</v>
      </c>
    </row>
    <row r="16" ht="12.75" customHeight="1">
      <c r="A16" t="s">
        <v>62</v>
      </c>
    </row>
    <row r="17" ht="12.75" customHeight="1">
      <c r="A17" s="4" t="s">
        <v>113</v>
      </c>
    </row>
    <row r="18" ht="12.75" customHeight="1">
      <c r="A18" t="s">
        <v>25</v>
      </c>
    </row>
    <row r="19" ht="12.75" customHeight="1">
      <c r="B19" s="4"/>
    </row>
    <row r="20" ht="12.75" customHeight="1">
      <c r="B20" s="4"/>
    </row>
  </sheetData>
  <printOptions gridLines="1"/>
  <pageMargins left="0.75" right="0.75" top="1" bottom="1" header="0.5" footer="0.5"/>
  <pageSetup orientation="landscape" paperSize="8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12" sqref="E12"/>
    </sheetView>
  </sheetViews>
  <sheetFormatPr defaultColWidth="9.16015625" defaultRowHeight="12.75" customHeight="1"/>
  <cols>
    <col min="1" max="1" width="44" style="0" customWidth="1"/>
    <col min="2" max="2" width="17.16015625" style="0" customWidth="1"/>
    <col min="3" max="3" width="20.16015625" style="0" customWidth="1"/>
    <col min="4" max="4" width="14.83203125" style="0" customWidth="1"/>
  </cols>
  <sheetData>
    <row r="1" spans="1:7" ht="9.75" customHeight="1">
      <c r="A1" s="3"/>
      <c r="B1" s="3"/>
      <c r="C1" s="3"/>
      <c r="D1" s="3"/>
      <c r="E1" s="2"/>
      <c r="F1" s="2"/>
      <c r="G1" s="2"/>
    </row>
    <row r="2" spans="1:7" ht="24" customHeight="1">
      <c r="A2" s="5" t="s">
        <v>0</v>
      </c>
      <c r="B2" s="5"/>
      <c r="C2" s="5"/>
      <c r="D2" s="5"/>
      <c r="E2" s="2"/>
      <c r="F2" s="2"/>
      <c r="G2" s="2"/>
    </row>
    <row r="3" spans="1:7" ht="18" customHeight="1">
      <c r="A3" s="106" t="s">
        <v>50</v>
      </c>
      <c r="B3" s="68"/>
      <c r="C3" s="3"/>
      <c r="D3" s="3" t="s">
        <v>123</v>
      </c>
      <c r="E3" s="2"/>
      <c r="F3" s="2"/>
      <c r="G3" s="2"/>
    </row>
    <row r="4" spans="1:7" ht="27.75" customHeight="1">
      <c r="A4" s="135" t="s">
        <v>9</v>
      </c>
      <c r="B4" s="190" t="s">
        <v>42</v>
      </c>
      <c r="C4" s="135" t="s">
        <v>170</v>
      </c>
      <c r="D4" s="135"/>
      <c r="E4" s="2"/>
      <c r="F4" s="2"/>
      <c r="G4" s="2"/>
    </row>
    <row r="5" spans="1:7" ht="30" customHeight="1">
      <c r="A5" s="135"/>
      <c r="B5" s="190"/>
      <c r="C5" s="135" t="s">
        <v>6</v>
      </c>
      <c r="D5" s="135" t="s">
        <v>14</v>
      </c>
      <c r="E5" s="2"/>
      <c r="F5" s="2"/>
      <c r="G5" s="2"/>
    </row>
    <row r="6" spans="1:7" ht="18.75" customHeight="1">
      <c r="A6" s="135"/>
      <c r="B6" s="190"/>
      <c r="C6" s="135"/>
      <c r="D6" s="135"/>
      <c r="E6" s="2"/>
      <c r="F6" s="2"/>
      <c r="G6" s="2"/>
    </row>
    <row r="7" spans="1:7" ht="19.5" customHeight="1">
      <c r="A7" s="9" t="s">
        <v>118</v>
      </c>
      <c r="B7" s="9">
        <v>1</v>
      </c>
      <c r="C7" s="9">
        <v>2</v>
      </c>
      <c r="D7" s="9">
        <v>3</v>
      </c>
      <c r="E7" s="2"/>
      <c r="F7" s="2"/>
      <c r="G7" s="2"/>
    </row>
    <row r="8" spans="1:7" ht="17.25" customHeight="1">
      <c r="A8" s="133" t="s">
        <v>42</v>
      </c>
      <c r="B8" s="132">
        <v>0</v>
      </c>
      <c r="C8" s="132">
        <v>0</v>
      </c>
      <c r="D8" s="132">
        <v>0</v>
      </c>
      <c r="E8" s="2"/>
      <c r="F8" s="2"/>
      <c r="G8" s="2"/>
    </row>
    <row r="9" spans="1:7" ht="17.25" customHeight="1">
      <c r="A9" s="133" t="s">
        <v>77</v>
      </c>
      <c r="B9" s="132">
        <v>0</v>
      </c>
      <c r="C9" s="132">
        <v>0</v>
      </c>
      <c r="D9" s="132">
        <v>0</v>
      </c>
      <c r="E9" s="2"/>
      <c r="F9" s="2"/>
      <c r="G9" s="2"/>
    </row>
    <row r="10" spans="1:7" ht="17.25" customHeight="1">
      <c r="A10" s="133" t="s">
        <v>100</v>
      </c>
      <c r="B10" s="132">
        <v>0</v>
      </c>
      <c r="C10" s="132">
        <v>0</v>
      </c>
      <c r="D10" s="132">
        <v>0</v>
      </c>
      <c r="E10" s="2"/>
      <c r="F10" s="2"/>
      <c r="G10" s="2"/>
    </row>
    <row r="11" spans="1:7" ht="17.25" customHeight="1">
      <c r="A11" s="133" t="s">
        <v>19</v>
      </c>
      <c r="B11" s="132">
        <v>0</v>
      </c>
      <c r="C11" s="132">
        <v>0</v>
      </c>
      <c r="D11" s="132">
        <v>0</v>
      </c>
      <c r="E11" s="2"/>
      <c r="F11" s="2"/>
      <c r="G11" s="2"/>
    </row>
    <row r="12" spans="1:7" ht="17.25" customHeight="1">
      <c r="A12" s="133" t="s">
        <v>133</v>
      </c>
      <c r="B12" s="132">
        <v>0</v>
      </c>
      <c r="C12" s="132">
        <v>0</v>
      </c>
      <c r="D12" s="132">
        <v>0</v>
      </c>
      <c r="E12" s="2"/>
      <c r="F12" s="2"/>
      <c r="G12" s="2"/>
    </row>
    <row r="13" spans="1:7" ht="17.25" customHeight="1">
      <c r="A13" s="133" t="s">
        <v>114</v>
      </c>
      <c r="B13" s="132">
        <v>0</v>
      </c>
      <c r="C13" s="132">
        <v>0</v>
      </c>
      <c r="D13" s="132">
        <v>0</v>
      </c>
      <c r="E13" s="2"/>
      <c r="F13" s="2"/>
      <c r="G13" s="2"/>
    </row>
    <row r="14" spans="1:7" ht="17.25" customHeight="1">
      <c r="A14" s="133" t="s">
        <v>167</v>
      </c>
      <c r="B14" s="132">
        <v>0</v>
      </c>
      <c r="C14" s="132">
        <v>0</v>
      </c>
      <c r="D14" s="132">
        <v>0</v>
      </c>
      <c r="E14" s="2"/>
      <c r="F14" s="2"/>
      <c r="G14" s="2"/>
    </row>
    <row r="15" spans="1:7" ht="17.25" customHeight="1">
      <c r="A15" s="133" t="s">
        <v>112</v>
      </c>
      <c r="B15" s="132">
        <v>0</v>
      </c>
      <c r="C15" s="132">
        <v>0</v>
      </c>
      <c r="D15" s="132">
        <v>0</v>
      </c>
      <c r="E15" s="2"/>
      <c r="F15" s="2"/>
      <c r="G15" s="2"/>
    </row>
    <row r="16" spans="1:7" ht="17.25" customHeight="1">
      <c r="A16" s="133" t="s">
        <v>39</v>
      </c>
      <c r="B16" s="132">
        <v>0</v>
      </c>
      <c r="C16" s="132">
        <v>0</v>
      </c>
      <c r="D16" s="132">
        <v>0</v>
      </c>
      <c r="E16" s="2"/>
      <c r="F16" s="2"/>
      <c r="G16" s="2"/>
    </row>
    <row r="17" spans="1:7" ht="17.25" customHeight="1">
      <c r="A17" s="133" t="s">
        <v>130</v>
      </c>
      <c r="B17" s="132">
        <v>0</v>
      </c>
      <c r="C17" s="132">
        <v>0</v>
      </c>
      <c r="D17" s="132">
        <v>0</v>
      </c>
      <c r="E17" s="2"/>
      <c r="F17" s="2"/>
      <c r="G17" s="2"/>
    </row>
    <row r="18" spans="1:7" ht="17.25" customHeight="1">
      <c r="A18" s="133" t="s">
        <v>102</v>
      </c>
      <c r="B18" s="132">
        <v>0</v>
      </c>
      <c r="C18" s="132">
        <v>0</v>
      </c>
      <c r="D18" s="132">
        <v>0</v>
      </c>
      <c r="E18" s="2"/>
      <c r="F18" s="2"/>
      <c r="G18" s="2"/>
    </row>
    <row r="19" spans="1:7" ht="17.25" customHeight="1">
      <c r="A19" s="133" t="s">
        <v>19</v>
      </c>
      <c r="B19" s="132">
        <v>0</v>
      </c>
      <c r="C19" s="132">
        <v>0</v>
      </c>
      <c r="D19" s="132">
        <v>0</v>
      </c>
      <c r="E19" s="2"/>
      <c r="F19" s="2"/>
      <c r="G19" s="2"/>
    </row>
    <row r="20" spans="1:7" ht="17.25" customHeight="1">
      <c r="A20" s="133" t="s">
        <v>114</v>
      </c>
      <c r="B20" s="132">
        <v>0</v>
      </c>
      <c r="C20" s="132">
        <v>0</v>
      </c>
      <c r="D20" s="132">
        <v>0</v>
      </c>
      <c r="E20" s="2"/>
      <c r="F20" s="2"/>
      <c r="G20" s="2"/>
    </row>
    <row r="21" spans="1:7" ht="9.75" customHeight="1">
      <c r="A21" s="2"/>
      <c r="B21" s="2"/>
      <c r="C21" s="2"/>
      <c r="D21" s="2"/>
      <c r="E21" s="2"/>
      <c r="F21" s="2"/>
      <c r="G21" s="2"/>
    </row>
    <row r="22" spans="1:7" ht="9.75" customHeight="1">
      <c r="A22" s="2"/>
      <c r="B22" s="2"/>
      <c r="C22" s="2"/>
      <c r="D22" s="2"/>
      <c r="E22" s="2"/>
      <c r="F22" s="2"/>
      <c r="G22" s="2"/>
    </row>
    <row r="23" spans="1:7" ht="9.75" customHeight="1">
      <c r="A23" s="2"/>
      <c r="B23" s="2"/>
      <c r="C23" s="2"/>
      <c r="D23" s="2"/>
      <c r="E23" s="2"/>
      <c r="F23" s="2"/>
      <c r="G23" s="2"/>
    </row>
    <row r="24" spans="1:7" ht="9.75" customHeight="1">
      <c r="A24" s="2"/>
      <c r="B24" s="2"/>
      <c r="C24" s="2"/>
      <c r="D24" s="2"/>
      <c r="E24" s="2"/>
      <c r="F24" s="2"/>
      <c r="G24" s="2"/>
    </row>
    <row r="25" spans="1:7" ht="9.75" customHeight="1">
      <c r="A25" s="2"/>
      <c r="B25" s="2"/>
      <c r="C25" s="2"/>
      <c r="D25" s="2"/>
      <c r="E25" s="2"/>
      <c r="F25" s="2"/>
      <c r="G25" s="2"/>
    </row>
    <row r="26" spans="1:7" ht="9.75" customHeight="1">
      <c r="A26" s="2"/>
      <c r="B26" s="2"/>
      <c r="C26" s="2"/>
      <c r="D26" s="2"/>
      <c r="E26" s="2"/>
      <c r="F26" s="2"/>
      <c r="G26" s="2"/>
    </row>
    <row r="27" spans="1:7" ht="9.75" customHeight="1">
      <c r="A27" s="2"/>
      <c r="B27" s="2"/>
      <c r="C27" s="2"/>
      <c r="D27" s="2"/>
      <c r="E27" s="2"/>
      <c r="F27" s="2"/>
      <c r="G27" s="2"/>
    </row>
    <row r="28" spans="1:7" ht="9.75" customHeight="1">
      <c r="A28" s="2"/>
      <c r="B28" s="2"/>
      <c r="C28" s="2"/>
      <c r="D28" s="2"/>
      <c r="E28" s="2"/>
      <c r="F28" s="2"/>
      <c r="G28" s="2"/>
    </row>
    <row r="29" spans="1:7" ht="9.75" customHeight="1">
      <c r="A29" s="2"/>
      <c r="B29" s="2"/>
      <c r="C29" s="2"/>
      <c r="D29" s="2"/>
      <c r="E29" s="2"/>
      <c r="F29" s="2"/>
      <c r="G29" s="2"/>
    </row>
    <row r="30" spans="1:7" ht="9.75" customHeight="1">
      <c r="A30" s="2"/>
      <c r="B30" s="2"/>
      <c r="C30" s="2"/>
      <c r="D30" s="2"/>
      <c r="E30" s="2"/>
      <c r="F30" s="2"/>
      <c r="G30" s="2"/>
    </row>
  </sheetData>
  <mergeCells count="5">
    <mergeCell ref="A4:A6"/>
    <mergeCell ref="C4:D4"/>
    <mergeCell ref="C5:C6"/>
    <mergeCell ref="D5:D6"/>
    <mergeCell ref="B4:B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2017-06-14T00:42:26Z</dcterms:modified>
  <cp:category/>
  <cp:version/>
  <cp:contentType/>
  <cp:contentStatus/>
</cp:coreProperties>
</file>